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Hara/Dropbox/Research/Book - Recomposing Music Theory/Haydn Corpus:Phrase Rhythm Work/Haydn Corpus Study/"/>
    </mc:Choice>
  </mc:AlternateContent>
  <xr:revisionPtr revIDLastSave="0" documentId="13_ncr:1_{34AA3996-EC0B-1149-A054-34B398393A3A}" xr6:coauthVersionLast="36" xr6:coauthVersionMax="36" xr10:uidLastSave="{00000000-0000-0000-0000-000000000000}"/>
  <bookViews>
    <workbookView xWindow="340" yWindow="540" windowWidth="23020" windowHeight="14240" firstSheet="1" activeTab="6" xr2:uid="{80DAE401-ACDB-5545-BAA1-6DEA60008022}"/>
  </bookViews>
  <sheets>
    <sheet name="Master Sheet" sheetId="1" r:id="rId1"/>
    <sheet name="Notes &amp; Legend" sheetId="7" r:id="rId2"/>
    <sheet name="Keys" sheetId="4" r:id="rId3"/>
    <sheet name="Data 1 - Smple sections lengths" sheetId="2" r:id="rId4"/>
    <sheet name="Sections by length" sheetId="3" r:id="rId5"/>
    <sheet name="8-Measure phrases" sheetId="9" r:id="rId6"/>
    <sheet name="8-measure phrase totals" sheetId="11" r:id="rId7"/>
    <sheet name="10-measure phrases" sheetId="8" r:id="rId8"/>
    <sheet name="10-measure phrases totals" sheetId="10" r:id="rId9"/>
    <sheet name="Minuet to Trio Ratio" sheetId="5" r:id="rId10"/>
    <sheet name="8-measure forms w functs (OLD)" sheetId="6" r:id="rId1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0" l="1"/>
  <c r="I9" i="10"/>
  <c r="H9" i="10"/>
  <c r="G9" i="10"/>
  <c r="E9" i="10"/>
  <c r="D9" i="10"/>
  <c r="C9" i="10"/>
  <c r="B9" i="10"/>
  <c r="D35" i="3" l="1"/>
  <c r="J30" i="5" l="1"/>
  <c r="J34" i="5"/>
  <c r="J77" i="5"/>
  <c r="J33" i="5"/>
  <c r="J32" i="5"/>
  <c r="J74" i="5"/>
  <c r="J47" i="5"/>
  <c r="J46" i="5"/>
  <c r="J31" i="5"/>
  <c r="J64" i="5"/>
  <c r="J59" i="5"/>
  <c r="J45" i="5"/>
  <c r="J68" i="5"/>
  <c r="J58" i="5"/>
  <c r="J29" i="5"/>
  <c r="J28" i="5"/>
  <c r="J27" i="5"/>
  <c r="J63" i="5"/>
  <c r="J26" i="5"/>
  <c r="J57" i="5"/>
  <c r="J75" i="5"/>
  <c r="J25" i="5"/>
  <c r="J62" i="5"/>
  <c r="J24" i="5"/>
  <c r="J44" i="5"/>
  <c r="J23" i="5"/>
  <c r="J22" i="5"/>
  <c r="J21" i="5"/>
  <c r="J56" i="5"/>
  <c r="J20" i="5"/>
  <c r="J67" i="5"/>
  <c r="J19" i="5"/>
  <c r="J18" i="5"/>
  <c r="J43" i="5"/>
  <c r="J17" i="5"/>
  <c r="J42" i="5"/>
  <c r="J41" i="5"/>
  <c r="J55" i="5"/>
  <c r="J16" i="5"/>
  <c r="J71" i="5"/>
  <c r="J15" i="5"/>
  <c r="J40" i="5"/>
  <c r="J73" i="5"/>
  <c r="J14" i="5"/>
  <c r="J54" i="5"/>
  <c r="J13" i="5"/>
  <c r="J61" i="5"/>
  <c r="J66" i="5"/>
  <c r="J53" i="5"/>
  <c r="J70" i="5"/>
  <c r="J12" i="5"/>
  <c r="J11" i="5"/>
  <c r="J72" i="5"/>
  <c r="J52" i="5"/>
  <c r="J39" i="5"/>
  <c r="J51" i="5"/>
  <c r="J10" i="5"/>
  <c r="J50" i="5"/>
  <c r="J9" i="5"/>
  <c r="J65" i="5"/>
  <c r="J49" i="5"/>
  <c r="J8" i="5"/>
  <c r="J38" i="5"/>
  <c r="J7" i="5"/>
  <c r="J35" i="5"/>
  <c r="J60" i="5"/>
  <c r="J6" i="5"/>
  <c r="J5" i="5"/>
  <c r="J4" i="5"/>
  <c r="J3" i="5"/>
  <c r="J2" i="5"/>
  <c r="J37" i="5"/>
  <c r="J48" i="5"/>
  <c r="J36" i="5"/>
  <c r="E34" i="5"/>
  <c r="E77" i="5"/>
  <c r="E76" i="5"/>
  <c r="E69" i="5"/>
  <c r="E33" i="5"/>
  <c r="E32" i="5"/>
  <c r="E74" i="5"/>
  <c r="E47" i="5"/>
  <c r="E46" i="5"/>
  <c r="E31" i="5"/>
  <c r="E30" i="5"/>
  <c r="E64" i="5"/>
  <c r="E59" i="5"/>
  <c r="E45" i="5"/>
  <c r="E68" i="5"/>
  <c r="E58" i="5"/>
  <c r="E29" i="5"/>
  <c r="E28" i="5"/>
  <c r="E27" i="5"/>
  <c r="E63" i="5"/>
  <c r="E26" i="5"/>
  <c r="E57" i="5"/>
  <c r="E75" i="5"/>
  <c r="E25" i="5"/>
  <c r="E62" i="5"/>
  <c r="E24" i="5"/>
  <c r="E44" i="5"/>
  <c r="E23" i="5"/>
  <c r="E22" i="5"/>
  <c r="E21" i="5"/>
  <c r="E56" i="5"/>
  <c r="E20" i="5"/>
  <c r="E67" i="5"/>
  <c r="E19" i="5"/>
  <c r="E18" i="5"/>
  <c r="E43" i="5"/>
  <c r="E17" i="5"/>
  <c r="E42" i="5"/>
  <c r="E41" i="5"/>
  <c r="E55" i="5"/>
  <c r="E16" i="5"/>
  <c r="E71" i="5"/>
  <c r="E15" i="5"/>
  <c r="E40" i="5"/>
  <c r="E73" i="5"/>
  <c r="E14" i="5"/>
  <c r="E54" i="5"/>
  <c r="E13" i="5"/>
  <c r="E61" i="5"/>
  <c r="E66" i="5"/>
  <c r="E53" i="5"/>
  <c r="E70" i="5"/>
  <c r="E12" i="5"/>
  <c r="E11" i="5"/>
  <c r="E72" i="5"/>
  <c r="E52" i="5"/>
  <c r="E39" i="5"/>
  <c r="E51" i="5"/>
  <c r="E10" i="5"/>
  <c r="E50" i="5"/>
  <c r="E9" i="5"/>
  <c r="E65" i="5"/>
  <c r="E49" i="5"/>
  <c r="E8" i="5"/>
  <c r="E38" i="5"/>
  <c r="E7" i="5"/>
  <c r="E35" i="5"/>
  <c r="E60" i="5"/>
  <c r="E6" i="5"/>
  <c r="E5" i="5"/>
  <c r="E4" i="5"/>
  <c r="E3" i="5"/>
  <c r="E2" i="5"/>
  <c r="E37" i="5"/>
  <c r="E48" i="5"/>
  <c r="E36" i="5"/>
  <c r="I30" i="5"/>
  <c r="I31" i="5"/>
  <c r="I34" i="5"/>
  <c r="I77" i="5"/>
  <c r="I76" i="5"/>
  <c r="I69" i="5"/>
  <c r="I33" i="5"/>
  <c r="I32" i="5"/>
  <c r="I74" i="5"/>
  <c r="I47" i="5"/>
  <c r="I46" i="5"/>
  <c r="I64" i="5"/>
  <c r="I59" i="5"/>
  <c r="I45" i="5"/>
  <c r="I68" i="5"/>
  <c r="I58" i="5"/>
  <c r="I29" i="5"/>
  <c r="I28" i="5"/>
  <c r="I27" i="5"/>
  <c r="I63" i="5"/>
  <c r="I26" i="5"/>
  <c r="I57" i="5"/>
  <c r="I75" i="5"/>
  <c r="I25" i="5"/>
  <c r="I62" i="5"/>
  <c r="I24" i="5"/>
  <c r="I44" i="5"/>
  <c r="I23" i="5"/>
  <c r="I22" i="5"/>
  <c r="I21" i="5"/>
  <c r="I56" i="5"/>
  <c r="I20" i="5"/>
  <c r="I67" i="5"/>
  <c r="I19" i="5"/>
  <c r="I18" i="5"/>
  <c r="I43" i="5"/>
  <c r="I17" i="5"/>
  <c r="I42" i="5"/>
  <c r="I41" i="5"/>
  <c r="I55" i="5"/>
  <c r="I16" i="5"/>
  <c r="I71" i="5"/>
  <c r="I15" i="5"/>
  <c r="I40" i="5"/>
  <c r="I73" i="5"/>
  <c r="I14" i="5"/>
  <c r="I54" i="5"/>
  <c r="I13" i="5"/>
  <c r="I61" i="5"/>
  <c r="I66" i="5"/>
  <c r="I53" i="5"/>
  <c r="I70" i="5"/>
  <c r="I12" i="5"/>
  <c r="I11" i="5"/>
  <c r="I72" i="5"/>
  <c r="I52" i="5"/>
  <c r="I39" i="5"/>
  <c r="I51" i="5"/>
  <c r="I10" i="5"/>
  <c r="I50" i="5"/>
  <c r="I9" i="5"/>
  <c r="I65" i="5"/>
  <c r="I49" i="5"/>
  <c r="I8" i="5"/>
  <c r="I38" i="5"/>
  <c r="I7" i="5"/>
  <c r="I35" i="5"/>
  <c r="I60" i="5"/>
  <c r="I6" i="5"/>
  <c r="I5" i="5"/>
  <c r="I4" i="5"/>
  <c r="I3" i="5"/>
  <c r="I2" i="5"/>
  <c r="I37" i="5"/>
  <c r="I48" i="5"/>
  <c r="I36" i="5"/>
  <c r="D34" i="5"/>
  <c r="D77" i="5"/>
  <c r="D76" i="5"/>
  <c r="D69" i="5"/>
  <c r="D33" i="5"/>
  <c r="D32" i="5"/>
  <c r="D74" i="5"/>
  <c r="D47" i="5"/>
  <c r="D46" i="5"/>
  <c r="D31" i="5"/>
  <c r="D30" i="5"/>
  <c r="D64" i="5"/>
  <c r="D59" i="5"/>
  <c r="D45" i="5"/>
  <c r="D68" i="5"/>
  <c r="D58" i="5"/>
  <c r="D29" i="5"/>
  <c r="D28" i="5"/>
  <c r="D27" i="5"/>
  <c r="D63" i="5"/>
  <c r="D26" i="5"/>
  <c r="D57" i="5"/>
  <c r="D75" i="5"/>
  <c r="D25" i="5"/>
  <c r="D62" i="5"/>
  <c r="D24" i="5"/>
  <c r="D44" i="5"/>
  <c r="D23" i="5"/>
  <c r="D22" i="5"/>
  <c r="D21" i="5"/>
  <c r="D56" i="5"/>
  <c r="D20" i="5"/>
  <c r="D67" i="5"/>
  <c r="D19" i="5"/>
  <c r="D18" i="5"/>
  <c r="D43" i="5"/>
  <c r="D17" i="5"/>
  <c r="D42" i="5"/>
  <c r="D41" i="5"/>
  <c r="D55" i="5"/>
  <c r="D16" i="5"/>
  <c r="D71" i="5"/>
  <c r="D15" i="5"/>
  <c r="D40" i="5"/>
  <c r="D73" i="5"/>
  <c r="D14" i="5"/>
  <c r="D54" i="5"/>
  <c r="D13" i="5"/>
  <c r="D61" i="5"/>
  <c r="D66" i="5"/>
  <c r="D53" i="5"/>
  <c r="D70" i="5"/>
  <c r="D12" i="5"/>
  <c r="D11" i="5"/>
  <c r="D72" i="5"/>
  <c r="D52" i="5"/>
  <c r="D39" i="5"/>
  <c r="D51" i="5"/>
  <c r="D10" i="5"/>
  <c r="D50" i="5"/>
  <c r="D9" i="5"/>
  <c r="D65" i="5"/>
  <c r="D49" i="5"/>
  <c r="D8" i="5"/>
  <c r="D38" i="5"/>
  <c r="D7" i="5"/>
  <c r="D35" i="5"/>
  <c r="D60" i="5"/>
  <c r="D6" i="5"/>
  <c r="D5" i="5"/>
  <c r="D4" i="5"/>
  <c r="D3" i="5"/>
  <c r="D2" i="5"/>
  <c r="D37" i="5"/>
  <c r="D48" i="5"/>
  <c r="D36" i="5"/>
  <c r="D79" i="5" l="1"/>
  <c r="I79" i="5"/>
  <c r="E79" i="5"/>
  <c r="J79" i="5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35" i="3"/>
  <c r="C35" i="3"/>
  <c r="B35" i="3"/>
</calcChain>
</file>

<file path=xl/sharedStrings.xml><?xml version="1.0" encoding="utf-8"?>
<sst xmlns="http://schemas.openxmlformats.org/spreadsheetml/2006/main" count="1925" uniqueCount="391">
  <si>
    <t>Piece</t>
  </si>
  <si>
    <t>Min.Key</t>
  </si>
  <si>
    <t>Trio.Key</t>
  </si>
  <si>
    <t>Min.A</t>
  </si>
  <si>
    <t>Min.B</t>
  </si>
  <si>
    <t>Trio.A</t>
  </si>
  <si>
    <t>Trio.B</t>
  </si>
  <si>
    <t>Op 1 No 1 - first</t>
  </si>
  <si>
    <t>Op 1 No 1 - second</t>
  </si>
  <si>
    <t>Op 1 No 2 - first</t>
  </si>
  <si>
    <t>Op 1 No 2 - second</t>
  </si>
  <si>
    <t>Op 1 No 3 - first</t>
  </si>
  <si>
    <t>Op 1 No 3 - second</t>
  </si>
  <si>
    <t>Op 1 No 4 - first</t>
  </si>
  <si>
    <t>Op 1 No 4 - second</t>
  </si>
  <si>
    <t>Op 1 No 6 - first</t>
  </si>
  <si>
    <t>Op 1 No 6 - second</t>
  </si>
  <si>
    <t>Op 2 No 1 - first</t>
  </si>
  <si>
    <t>Op 2 No 1  second</t>
  </si>
  <si>
    <t>Op 2 No 2 - first</t>
  </si>
  <si>
    <t>Op 2 No 2 - second</t>
  </si>
  <si>
    <t>Op 2 No 3 - first</t>
  </si>
  <si>
    <t>Op 2 No 3 - second</t>
  </si>
  <si>
    <t>Op 2 No 4 - first</t>
  </si>
  <si>
    <t>Op 2 No 4 - second</t>
  </si>
  <si>
    <t>Op 9 No 1</t>
  </si>
  <si>
    <t>Op 9 No 2</t>
  </si>
  <si>
    <t>Op 9 No 3</t>
  </si>
  <si>
    <t>Op 9 No 4</t>
  </si>
  <si>
    <t>Op 9 No 5</t>
  </si>
  <si>
    <t>Op 9 No 6</t>
  </si>
  <si>
    <t>Op 17 No 1</t>
  </si>
  <si>
    <t>Op 17 No 2</t>
  </si>
  <si>
    <t>Op 17 No 3</t>
  </si>
  <si>
    <t>Op 17 No 4</t>
  </si>
  <si>
    <t>Op 17 No 5</t>
  </si>
  <si>
    <t>Op 17 No 6</t>
  </si>
  <si>
    <t>Op 20 No 1</t>
  </si>
  <si>
    <t>Op 20 No 2</t>
  </si>
  <si>
    <t>Op 20 No 3</t>
  </si>
  <si>
    <t>Op 20 No 4</t>
  </si>
  <si>
    <t>Op 20 No 5</t>
  </si>
  <si>
    <t>Op 20 No 6</t>
  </si>
  <si>
    <t>Op 33 No 1</t>
  </si>
  <si>
    <t>Op 33 No 2</t>
  </si>
  <si>
    <t>Op 33 No 3</t>
  </si>
  <si>
    <t>Op 33 No 4</t>
  </si>
  <si>
    <t>Op 33 No 5</t>
  </si>
  <si>
    <t>Op 33 No 6</t>
  </si>
  <si>
    <t>Op 42</t>
  </si>
  <si>
    <t>Op 50 No 1</t>
  </si>
  <si>
    <t>Op 50 No 2</t>
  </si>
  <si>
    <t>Op 50 No 3</t>
  </si>
  <si>
    <t>Op 50 No 4</t>
  </si>
  <si>
    <t>Op 50 No 5</t>
  </si>
  <si>
    <t>Op 50 No 6</t>
  </si>
  <si>
    <t>Op 54 No 1</t>
  </si>
  <si>
    <t>Op 54 No 2</t>
  </si>
  <si>
    <t>Op 54 No 3</t>
  </si>
  <si>
    <t>Op 55 No 1</t>
  </si>
  <si>
    <t>Op 55 No 2</t>
  </si>
  <si>
    <t>Op 55 No 3</t>
  </si>
  <si>
    <t>Op 64 No 1</t>
  </si>
  <si>
    <t>Op 64 No 2</t>
  </si>
  <si>
    <t>Op 64 No 3</t>
  </si>
  <si>
    <t>Op 64 No 4</t>
  </si>
  <si>
    <t>Op 64 No 5</t>
  </si>
  <si>
    <t>Op 64 No 6</t>
  </si>
  <si>
    <t>Op 71 No 1</t>
  </si>
  <si>
    <t>Op 71 No 2</t>
  </si>
  <si>
    <t>Op 71 No 3</t>
  </si>
  <si>
    <t>Op 74 No 1</t>
  </si>
  <si>
    <t>Op 74 No 2</t>
  </si>
  <si>
    <t>Op 74 No 3</t>
  </si>
  <si>
    <t>Op 76 No 1</t>
  </si>
  <si>
    <t>Op 76 No 2</t>
  </si>
  <si>
    <t>Op 76 No 3</t>
  </si>
  <si>
    <t>Op 76 No 4</t>
  </si>
  <si>
    <t>Op 76 No 5</t>
  </si>
  <si>
    <t>Op 76 No 6</t>
  </si>
  <si>
    <t>Op 77 No 1</t>
  </si>
  <si>
    <t>Op 77 No 2</t>
  </si>
  <si>
    <t>Op 103</t>
  </si>
  <si>
    <t>Year</t>
  </si>
  <si>
    <t>Comments</t>
  </si>
  <si>
    <t>F#+</t>
  </si>
  <si>
    <t>F#-</t>
  </si>
  <si>
    <t>F+</t>
  </si>
  <si>
    <t>F-</t>
  </si>
  <si>
    <t>D+</t>
  </si>
  <si>
    <t>G+</t>
  </si>
  <si>
    <t>C+</t>
  </si>
  <si>
    <t>C-</t>
  </si>
  <si>
    <t>A+</t>
  </si>
  <si>
    <t>Bb+</t>
  </si>
  <si>
    <t>B-</t>
  </si>
  <si>
    <t>B+</t>
  </si>
  <si>
    <t>D-</t>
  </si>
  <si>
    <t>Eb+</t>
  </si>
  <si>
    <t>Interesting…</t>
  </si>
  <si>
    <t>14+11</t>
  </si>
  <si>
    <t>Trio has compound B section, tracing out ABB';'</t>
  </si>
  <si>
    <t>Db+</t>
  </si>
  <si>
    <t>G-</t>
  </si>
  <si>
    <r>
      <t xml:space="preserve">Trio </t>
    </r>
    <r>
      <rPr>
        <i/>
        <sz val="12"/>
        <color theme="1"/>
        <rFont val="CMU Serif Roman"/>
      </rPr>
      <t>attaca</t>
    </r>
  </si>
  <si>
    <t>Trio = one long continuous "alternativo"</t>
  </si>
  <si>
    <t>no repeat in trio</t>
  </si>
  <si>
    <t>A-</t>
  </si>
  <si>
    <t>P?</t>
  </si>
  <si>
    <t>Includes measure of silence in Min.B</t>
  </si>
  <si>
    <t>E+</t>
  </si>
  <si>
    <t>E-</t>
  </si>
  <si>
    <t>Op 2 No 6 - first</t>
  </si>
  <si>
    <t>Op 2 No 6 - second</t>
  </si>
  <si>
    <t>Op 2 No 5 - first</t>
  </si>
  <si>
    <t>Op 2 No 5 - second</t>
  </si>
  <si>
    <t>Op 1 No 5</t>
  </si>
  <si>
    <t>no minuet</t>
  </si>
  <si>
    <t>polyphonic B section</t>
  </si>
  <si>
    <t>Ab+</t>
  </si>
  <si>
    <t>Ex Num</t>
  </si>
  <si>
    <t>Measures</t>
  </si>
  <si>
    <t>Total</t>
  </si>
  <si>
    <t>Avg.</t>
  </si>
  <si>
    <t>Totals</t>
  </si>
  <si>
    <t>Ratio.A</t>
  </si>
  <si>
    <t>Avg:</t>
  </si>
  <si>
    <t>Ratio.B</t>
  </si>
  <si>
    <t>Min.Length.Total</t>
  </si>
  <si>
    <t>Trio.Length.Total</t>
  </si>
  <si>
    <t>Imitation?</t>
  </si>
  <si>
    <t>Y</t>
  </si>
  <si>
    <t>Textural Interest?</t>
  </si>
  <si>
    <t>Rounded?</t>
  </si>
  <si>
    <t>A</t>
  </si>
  <si>
    <t>Min.A: EXT - cadence (mm 9-10)</t>
  </si>
  <si>
    <t>Y'</t>
  </si>
  <si>
    <t>Min.A: EXT - 14 = 8 + 4, 2-mm repeated</t>
  </si>
  <si>
    <t>Min.A = consequent extended (mm 6, 7, OR 8)</t>
  </si>
  <si>
    <t>Min.A = EXT - extra (mm 7-8)</t>
  </si>
  <si>
    <t>Min.A = EXP; Trio.A = EXT: repeat* (mm 5-6 repeat 2-3); Trio.B = EXT: repeat (mm 7-8)</t>
  </si>
  <si>
    <t>Min.B = contracted from 12? Heavily modified ABA'</t>
  </si>
  <si>
    <t>Min.B = EXT (extra 7-8) + CTR (10 from 16! Min.A heavily edited); Trio.A = EXT (repeat 5-6)</t>
  </si>
  <si>
    <t/>
  </si>
  <si>
    <t>Min.B = 14 is 6+8, first phrase contracted from 8</t>
  </si>
  <si>
    <t>Trio.A: EXP: Extra (mm 2 &amp; 4; Haydn rhythm)</t>
  </si>
  <si>
    <t>Min.A = EXT: extra (mm 7-8); Min.B SAME</t>
  </si>
  <si>
    <t>N</t>
  </si>
  <si>
    <t>Min.A = extra (mm. 5-6)</t>
  </si>
  <si>
    <t>Min.A = extra (mm. 7-8)</t>
  </si>
  <si>
    <t>Trio.B = extra (mm. 7-8) * Interesting case, could be 5-6 or 7-8; disconnect between harnony &amp; rhythm/rhetoric</t>
  </si>
  <si>
    <t>Min.A = extra (mm 8-9)* - a bar of silence and expanded cadence</t>
  </si>
  <si>
    <t>Min.A = 5+5 (mm 4 and 9 extra)</t>
  </si>
  <si>
    <t>Trio.A = extra (mm. 7-8)</t>
  </si>
  <si>
    <t>Trio.A = extra (mm. 7-8). 10mm becomes 12 in A'!</t>
  </si>
  <si>
    <t>Trio.A = 5+5</t>
  </si>
  <si>
    <t>Trio.B = extra (mm. 3-4).* Seems to be an effect of being a B section. Phrase rhetoric still very "interpolative" in the second half, w/long chromatic run. Needs more analysis.</t>
  </si>
  <si>
    <t>Min.A = mm 1&amp;2 are pickups?? This one is complex. Min.B is 18, hearable as 1+8+1+8!</t>
  </si>
  <si>
    <t>Min.A = extra (mm 5-6 OR mm 7-8) *Gets recomposed as A', and turned into LESS problematic 8+8!</t>
  </si>
  <si>
    <t>Trio.A = Extra - 1st phrase extended (mm 5-6). Imitative</t>
  </si>
  <si>
    <t>Trio.A = Repeat (mm 5-6)</t>
  </si>
  <si>
    <t>Melodic Form</t>
  </si>
  <si>
    <t>Bb-</t>
  </si>
  <si>
    <t>Y - trio = antiphonal</t>
  </si>
  <si>
    <t>Y - tacets</t>
  </si>
  <si>
    <t>Y! - comp</t>
  </si>
  <si>
    <t>Y! - exp</t>
  </si>
  <si>
    <t>Y! - long</t>
  </si>
  <si>
    <t>Y - imit</t>
  </si>
  <si>
    <t>Y + coda</t>
  </si>
  <si>
    <t>Minuet</t>
  </si>
  <si>
    <t>Both</t>
  </si>
  <si>
    <t>Min.A = *Exemplary 5+5! [Note: TrioB longer than TrioA!]</t>
  </si>
  <si>
    <t>balanced</t>
  </si>
  <si>
    <t>Y! - part</t>
  </si>
  <si>
    <t>Min.A is imitative and includes extensions. Trio…requires further attention.</t>
  </si>
  <si>
    <t>N*</t>
  </si>
  <si>
    <t>Trio is formally unusual in that Trio.B begins with 2m of Trio.A verbatim, then adapted</t>
  </si>
  <si>
    <t>N/A</t>
  </si>
  <si>
    <t>Notated grand pause (1 bar) before Trio. Incl. 9 m. "Coda" after end of Trio, a compressed, Db+ version of Min.A, serving as transition to minuet repeat</t>
  </si>
  <si>
    <t>Y!</t>
  </si>
  <si>
    <t>*</t>
  </si>
  <si>
    <t>2*</t>
  </si>
  <si>
    <t>3*</t>
  </si>
  <si>
    <t>Pickups to Trio are rest+5 8th note triplets; rests in other voices notated 8th+quarter</t>
  </si>
  <si>
    <t>Continuous</t>
  </si>
  <si>
    <t>T</t>
  </si>
  <si>
    <t>P</t>
  </si>
  <si>
    <t>D</t>
  </si>
  <si>
    <t>Op 1, No 3 A</t>
  </si>
  <si>
    <t>Op 1, No 2 B</t>
  </si>
  <si>
    <t>Op 1, No 3 B</t>
  </si>
  <si>
    <t>P/D</t>
  </si>
  <si>
    <t>P/T</t>
  </si>
  <si>
    <t>Op 1, No 4 A</t>
  </si>
  <si>
    <t>Sentence</t>
  </si>
  <si>
    <t>Op 1, No 4 B</t>
  </si>
  <si>
    <t>Op 2, No 1 A</t>
  </si>
  <si>
    <t>Op 2, No 2 A</t>
  </si>
  <si>
    <t>Op 2, No 6 B</t>
  </si>
  <si>
    <t>Op 9, No 5</t>
  </si>
  <si>
    <t>Op 9, No 6</t>
  </si>
  <si>
    <t>continuous</t>
  </si>
  <si>
    <t>Modulates?</t>
  </si>
  <si>
    <t>Op 2, No 4 B</t>
  </si>
  <si>
    <t>sentence</t>
  </si>
  <si>
    <t>Op 17, No 5</t>
  </si>
  <si>
    <t>Op 20, No 1</t>
  </si>
  <si>
    <t>Op 20, No 4</t>
  </si>
  <si>
    <t>Op 20, No 6</t>
  </si>
  <si>
    <t>Op 33, No 4</t>
  </si>
  <si>
    <t>Op 33, No 6</t>
  </si>
  <si>
    <t>Op 50, No 2</t>
  </si>
  <si>
    <t>Op 50, No 4</t>
  </si>
  <si>
    <t>Op 50, No 5</t>
  </si>
  <si>
    <t>Op 50, No 6</t>
  </si>
  <si>
    <t>period</t>
  </si>
  <si>
    <t>R</t>
  </si>
  <si>
    <t>T/P/D</t>
  </si>
  <si>
    <t>hybrid: per/sen</t>
  </si>
  <si>
    <t>Period</t>
  </si>
  <si>
    <t>ant/con't (non-period)</t>
  </si>
  <si>
    <t>D/T</t>
  </si>
  <si>
    <t>T/P</t>
  </si>
  <si>
    <t>Op 54, No 2</t>
  </si>
  <si>
    <t>Op 55, No 1</t>
  </si>
  <si>
    <t>Op 64, No 1</t>
  </si>
  <si>
    <t>Op 64, No 4</t>
  </si>
  <si>
    <t>Op 64, No 5</t>
  </si>
  <si>
    <t>Op 74, No 2</t>
  </si>
  <si>
    <t>Op 74, No 3</t>
  </si>
  <si>
    <t>Op 76, No 4</t>
  </si>
  <si>
    <t>Op 76, No 5</t>
  </si>
  <si>
    <t>Min or Trio?</t>
  </si>
  <si>
    <t>P/D/T</t>
  </si>
  <si>
    <t>Op 1, No 1 B</t>
  </si>
  <si>
    <t>Op 1, No 6 A</t>
  </si>
  <si>
    <t>Op 2, No 1 B</t>
  </si>
  <si>
    <t>Op 9, No 1</t>
  </si>
  <si>
    <t>Op 9, No 2</t>
  </si>
  <si>
    <t>Op 9, No 3</t>
  </si>
  <si>
    <t>threefold sentence</t>
  </si>
  <si>
    <t>Trio</t>
  </si>
  <si>
    <t>T/D</t>
  </si>
  <si>
    <t>TP</t>
  </si>
  <si>
    <t>Op 9, No 4</t>
  </si>
  <si>
    <t>Op 17, No 6</t>
  </si>
  <si>
    <t>Op 33, No 2</t>
  </si>
  <si>
    <t>Op 33, No 3</t>
  </si>
  <si>
    <t>Op 33, No 5</t>
  </si>
  <si>
    <t>Op 50, No 1</t>
  </si>
  <si>
    <t>Op 54, No 1</t>
  </si>
  <si>
    <t>Op 55, No 2</t>
  </si>
  <si>
    <t>Op 55, No 3</t>
  </si>
  <si>
    <t>D/P</t>
  </si>
  <si>
    <t>Op 64, No 2</t>
  </si>
  <si>
    <t>Op 64, No 6</t>
  </si>
  <si>
    <t>Op 71, No 1</t>
  </si>
  <si>
    <t>Op 71, No 2</t>
  </si>
  <si>
    <t>I-V</t>
  </si>
  <si>
    <t>Op 76, No 3</t>
  </si>
  <si>
    <t>i-V</t>
  </si>
  <si>
    <t>i-III</t>
  </si>
  <si>
    <t>I-vi</t>
  </si>
  <si>
    <t>Unusual modulation: aug6 -&gt; V/vi</t>
  </si>
  <si>
    <t>By "hybrid" here I mean that it contains a period's first 4 measures, and then a fragmentation/cadence</t>
  </si>
  <si>
    <t>V-I</t>
  </si>
  <si>
    <t>Min.A: EXT - extra (mm 5-6)</t>
  </si>
  <si>
    <t xml:space="preserve">Trio.A: EXT - extra (mm 7-8); </t>
  </si>
  <si>
    <t>Trio.A = extra (mm 6-7)</t>
  </si>
  <si>
    <t>Pickups (P) are noted in eighth notes, i.e. 2 = quarter note pickup or two 8th-note pickup</t>
  </si>
  <si>
    <t>Several of Haydn's early quartets have been shown to be inauthentic or to have originated as other kinds of compositions. These are excluded from analyses, and appear in dark gray</t>
  </si>
  <si>
    <t>Cell colors are for visual reference/ease. Green equals odd-numbered sections, blue = 10-measure sections</t>
  </si>
  <si>
    <t>Work</t>
  </si>
  <si>
    <t>phrase structure</t>
  </si>
  <si>
    <t>Type of Extension</t>
  </si>
  <si>
    <t>Location of Extension</t>
  </si>
  <si>
    <t>Minuet or Trio?</t>
  </si>
  <si>
    <t>Notes</t>
  </si>
  <si>
    <t>Op 1/1A</t>
  </si>
  <si>
    <t>Hybrid 3</t>
  </si>
  <si>
    <t>Interpolation</t>
  </si>
  <si>
    <t>9+10</t>
  </si>
  <si>
    <t>min</t>
  </si>
  <si>
    <t>arguably imitative; other interpretive possibilities</t>
  </si>
  <si>
    <t>Op 1/2A</t>
  </si>
  <si>
    <t>5+6</t>
  </si>
  <si>
    <t>debatable!</t>
  </si>
  <si>
    <t>Op 1/2B</t>
  </si>
  <si>
    <t>7+8</t>
  </si>
  <si>
    <t>Op 17/1</t>
  </si>
  <si>
    <t>trio</t>
  </si>
  <si>
    <t>obscured by imitation</t>
  </si>
  <si>
    <t>Op 17/3</t>
  </si>
  <si>
    <t>separate interpolations</t>
  </si>
  <si>
    <t>1+8</t>
  </si>
  <si>
    <t>Op 17/6</t>
  </si>
  <si>
    <t>trioB</t>
  </si>
  <si>
    <t>Op 2/1B</t>
  </si>
  <si>
    <t>Min</t>
  </si>
  <si>
    <t>Op 2/2B</t>
  </si>
  <si>
    <t>repetition</t>
  </si>
  <si>
    <t>TrioB</t>
  </si>
  <si>
    <t>3+6</t>
  </si>
  <si>
    <t>TrioA</t>
  </si>
  <si>
    <t>Op 2/4A</t>
  </si>
  <si>
    <t>alternate interpretation: 5+7 are extra!</t>
  </si>
  <si>
    <t>MinB</t>
  </si>
  <si>
    <t>modifed repeat of A; 10-measure version compressed from 16, creates a sentence out of a compound structure</t>
  </si>
  <si>
    <t>Op 2/6A</t>
  </si>
  <si>
    <t>Op 9/2</t>
  </si>
  <si>
    <t>Op 20/1</t>
  </si>
  <si>
    <t>hybrid 2</t>
  </si>
  <si>
    <t>6+7</t>
  </si>
  <si>
    <t>Op 20/3</t>
  </si>
  <si>
    <t>4+9</t>
  </si>
  <si>
    <t>potentially a true 5+5</t>
  </si>
  <si>
    <t>Op 33/2</t>
  </si>
  <si>
    <t>Op 33/3</t>
  </si>
  <si>
    <t>Op 33/4</t>
  </si>
  <si>
    <t>Op 33/5</t>
  </si>
  <si>
    <t>Hybrid 2</t>
  </si>
  <si>
    <t>8+9</t>
  </si>
  <si>
    <t>Op 54/1</t>
  </si>
  <si>
    <t>Op 54/2</t>
  </si>
  <si>
    <t>Hybrid 1</t>
  </si>
  <si>
    <t>Op 55/1</t>
  </si>
  <si>
    <t>Op 64/4</t>
  </si>
  <si>
    <t>Op 64/5</t>
  </si>
  <si>
    <t>3+4</t>
  </si>
  <si>
    <t>Op 71/2</t>
  </si>
  <si>
    <t>1+2</t>
  </si>
  <si>
    <t>Op 76/1</t>
  </si>
  <si>
    <t>confusing bc cello carries the melody; cello and upper strings possibly "misaligned"</t>
  </si>
  <si>
    <t>TYPE OF EXTENSION</t>
  </si>
  <si>
    <t>LOCATION OF EXTENSION</t>
  </si>
  <si>
    <t>Theme Type</t>
  </si>
  <si>
    <t>number of works</t>
  </si>
  <si>
    <t>Extra material</t>
  </si>
  <si>
    <t>Separate extra bars</t>
  </si>
  <si>
    <t>Other</t>
  </si>
  <si>
    <t>Separate</t>
  </si>
  <si>
    <t>hybrid 1</t>
  </si>
  <si>
    <t>hybrid 3</t>
  </si>
  <si>
    <t>Hybrid 4</t>
  </si>
  <si>
    <t>hybrid 4</t>
  </si>
  <si>
    <t>sentence (imitative)</t>
  </si>
  <si>
    <t>Theme type</t>
  </si>
  <si>
    <t>Op 1/1B</t>
  </si>
  <si>
    <t>Op 1/3A</t>
  </si>
  <si>
    <t>Op 1/3B</t>
  </si>
  <si>
    <t>Op 1/4A</t>
  </si>
  <si>
    <t>Op 1/4B</t>
  </si>
  <si>
    <t>Op 1/6A</t>
  </si>
  <si>
    <t>Op 9/1</t>
  </si>
  <si>
    <t>Op 9/3</t>
  </si>
  <si>
    <t>Op 9/4</t>
  </si>
  <si>
    <t>Op 9/5</t>
  </si>
  <si>
    <t>Op 9/6</t>
  </si>
  <si>
    <t>Op 17/5</t>
  </si>
  <si>
    <t>Op 2/1A</t>
  </si>
  <si>
    <t>Op 2/2A</t>
  </si>
  <si>
    <t>sentence (Caplin's "unusual hybrid")</t>
  </si>
  <si>
    <t>Op 2/4B</t>
  </si>
  <si>
    <t>Op 2/6B</t>
  </si>
  <si>
    <t>Op 20/4</t>
  </si>
  <si>
    <t>Op 20/6</t>
  </si>
  <si>
    <t>Op 33/ 5</t>
  </si>
  <si>
    <t>Op 33/6</t>
  </si>
  <si>
    <t>Op 50/1</t>
  </si>
  <si>
    <t>Op 50/2</t>
  </si>
  <si>
    <t>Op 50/3</t>
  </si>
  <si>
    <t>Op 50/4</t>
  </si>
  <si>
    <t>Op 50/5</t>
  </si>
  <si>
    <t>Op 50/6</t>
  </si>
  <si>
    <t>Op 55/2</t>
  </si>
  <si>
    <t>Op 55/3</t>
  </si>
  <si>
    <t>Op 64/1</t>
  </si>
  <si>
    <t>Op 64/2</t>
  </si>
  <si>
    <t>Op 64/6</t>
  </si>
  <si>
    <t>Op 71/1</t>
  </si>
  <si>
    <t>Op 74/2</t>
  </si>
  <si>
    <t>Op 74/3</t>
  </si>
  <si>
    <t>Op 76/3</t>
  </si>
  <si>
    <t>Op 76/4</t>
  </si>
  <si>
    <t>Op 76/5</t>
  </si>
  <si>
    <t>No modulation</t>
  </si>
  <si>
    <t>Mods I-V</t>
  </si>
  <si>
    <t>Mods I-vi</t>
  </si>
  <si>
    <t>Mods i-III</t>
  </si>
  <si>
    <t>Mods i-V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</si>
</sst>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sz val="12"/>
      <color theme="1"/>
      <name val="CMU Serif Roman"/>
    </font>
    <font>
      <sz val="12"/>
      <color rgb="FF000000"/>
      <name val="CMU Serif Roman"/>
    </font>
    <font>
      <b/>
      <sz val="12"/>
      <color theme="1"/>
      <name val="CMU Serif Roman"/>
    </font>
    <font>
      <b/>
      <sz val="12"/>
      <color rgb="FF000000"/>
      <name val="CMU Serif Roman"/>
    </font>
    <font>
      <b/>
      <sz val="12"/>
      <color theme="1"/>
      <name val="Calibri"/>
      <family val="2"/>
      <scheme val="minor"/>
    </font>
    <font>
      <i/>
      <sz val="12"/>
      <color theme="1"/>
      <name val="CMU Serif Roman"/>
    </font>
    <font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/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4" borderId="0" xfId="0" quotePrefix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5" fillId="8" borderId="0" xfId="0" applyFont="1" applyFill="1"/>
    <xf numFmtId="0" fontId="3" fillId="8" borderId="3" xfId="0" applyFont="1" applyFill="1" applyBorder="1" applyAlignment="1">
      <alignment horizontal="center" vertical="top"/>
    </xf>
    <xf numFmtId="0" fontId="0" fillId="8" borderId="0" xfId="0" applyFill="1"/>
    <xf numFmtId="0" fontId="3" fillId="0" borderId="0" xfId="0" applyFont="1" applyBorder="1" applyAlignment="1">
      <alignment horizontal="center" vertical="top"/>
    </xf>
    <xf numFmtId="0" fontId="0" fillId="0" borderId="0" xfId="0" applyBorder="1"/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0" borderId="3" xfId="0" applyBorder="1"/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0" fillId="0" borderId="0" xfId="0" applyFill="1" applyBorder="1"/>
    <xf numFmtId="0" fontId="7" fillId="0" borderId="0" xfId="0" applyFont="1"/>
    <xf numFmtId="0" fontId="7" fillId="0" borderId="0" xfId="0" applyFont="1" applyFill="1" applyBorder="1"/>
    <xf numFmtId="0" fontId="0" fillId="0" borderId="0" xfId="0" applyFont="1" applyFill="1" applyBorder="1"/>
    <xf numFmtId="0" fontId="0" fillId="0" borderId="0" xfId="0" applyFont="1"/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0" xfId="0" applyFill="1"/>
    <xf numFmtId="0" fontId="0" fillId="0" borderId="3" xfId="0" applyFill="1" applyBorder="1"/>
    <xf numFmtId="0" fontId="0" fillId="0" borderId="1" xfId="0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79EDC-4EC1-8D46-BCAA-97D9C27826B4}">
  <dimension ref="A1:R100"/>
  <sheetViews>
    <sheetView zoomScale="130" zoomScaleNormal="130" workbookViewId="0">
      <pane ySplit="1" topLeftCell="A2" activePane="bottomLeft" state="frozen"/>
      <selection pane="bottomLeft" activeCell="O80" sqref="O80"/>
    </sheetView>
  </sheetViews>
  <sheetFormatPr baseColWidth="10" defaultRowHeight="16"/>
  <cols>
    <col min="1" max="1" width="21.1640625" style="69" customWidth="1"/>
    <col min="2" max="2" width="7.83203125" style="1" customWidth="1"/>
    <col min="3" max="3" width="10.83203125" style="3"/>
    <col min="4" max="4" width="10.83203125" style="10"/>
    <col min="5" max="5" width="4.1640625" style="13" customWidth="1"/>
    <col min="6" max="6" width="9.33203125" style="4" customWidth="1"/>
    <col min="7" max="7" width="4" style="7" customWidth="1"/>
    <col min="8" max="8" width="8.6640625" style="3" customWidth="1"/>
    <col min="9" max="9" width="9.83203125" style="46" customWidth="1"/>
    <col min="10" max="10" width="4" style="13" customWidth="1"/>
    <col min="11" max="11" width="9.1640625" style="3" customWidth="1"/>
    <col min="12" max="12" width="3.5" style="10" customWidth="1"/>
    <col min="13" max="13" width="9" style="10" customWidth="1"/>
    <col min="14" max="14" width="10.33203125" style="10" customWidth="1"/>
    <col min="15" max="15" width="24.1640625" style="27" customWidth="1"/>
    <col min="16" max="16" width="8.6640625" style="1" customWidth="1"/>
    <col min="17" max="17" width="10.83203125" style="1"/>
    <col min="18" max="18" width="13.83203125" style="72" customWidth="1"/>
    <col min="19" max="16384" width="10.83203125" style="1"/>
  </cols>
  <sheetData>
    <row r="1" spans="1:18" s="15" customFormat="1" ht="35" thickBot="1">
      <c r="A1" s="77" t="s">
        <v>0</v>
      </c>
      <c r="B1" s="15" t="s">
        <v>83</v>
      </c>
      <c r="C1" s="16" t="s">
        <v>1</v>
      </c>
      <c r="D1" s="15" t="s">
        <v>2</v>
      </c>
      <c r="E1" s="17" t="s">
        <v>108</v>
      </c>
      <c r="F1" s="15" t="s">
        <v>3</v>
      </c>
      <c r="G1" s="15" t="s">
        <v>108</v>
      </c>
      <c r="H1" s="15" t="s">
        <v>4</v>
      </c>
      <c r="I1" s="45" t="s">
        <v>133</v>
      </c>
      <c r="J1" s="17" t="s">
        <v>108</v>
      </c>
      <c r="K1" s="15" t="s">
        <v>5</v>
      </c>
      <c r="L1" s="15" t="s">
        <v>108</v>
      </c>
      <c r="M1" s="91" t="s">
        <v>6</v>
      </c>
      <c r="N1" s="15" t="s">
        <v>133</v>
      </c>
      <c r="O1" s="51" t="s">
        <v>84</v>
      </c>
      <c r="P1" s="15" t="s">
        <v>120</v>
      </c>
      <c r="Q1" s="15" t="s">
        <v>130</v>
      </c>
      <c r="R1" s="44" t="s">
        <v>132</v>
      </c>
    </row>
    <row r="2" spans="1:18" ht="34">
      <c r="A2" s="69" t="s">
        <v>7</v>
      </c>
      <c r="B2" s="1">
        <v>1764</v>
      </c>
      <c r="C2" s="3" t="s">
        <v>94</v>
      </c>
      <c r="D2" s="10" t="s">
        <v>98</v>
      </c>
      <c r="F2" s="56">
        <v>10</v>
      </c>
      <c r="H2" s="3">
        <v>24</v>
      </c>
      <c r="I2" s="46" t="s">
        <v>131</v>
      </c>
      <c r="J2" s="92"/>
      <c r="K2" s="10">
        <v>14</v>
      </c>
      <c r="M2" s="10">
        <v>14</v>
      </c>
      <c r="N2" s="10" t="s">
        <v>136</v>
      </c>
      <c r="O2" s="27" t="s">
        <v>135</v>
      </c>
      <c r="P2" s="1">
        <v>1</v>
      </c>
      <c r="Q2" s="1" t="s">
        <v>147</v>
      </c>
      <c r="R2" s="72" t="s">
        <v>163</v>
      </c>
    </row>
    <row r="3" spans="1:18">
      <c r="A3" s="69" t="s">
        <v>8</v>
      </c>
      <c r="B3" s="1">
        <v>1764</v>
      </c>
      <c r="C3" s="3" t="s">
        <v>94</v>
      </c>
      <c r="D3" s="10" t="s">
        <v>94</v>
      </c>
      <c r="E3" s="13">
        <v>2</v>
      </c>
      <c r="F3" s="4">
        <v>12</v>
      </c>
      <c r="G3" s="7">
        <v>2</v>
      </c>
      <c r="H3" s="3">
        <v>14</v>
      </c>
      <c r="I3" s="46" t="s">
        <v>147</v>
      </c>
      <c r="J3" s="93"/>
      <c r="K3" s="10">
        <v>8</v>
      </c>
      <c r="M3" s="10">
        <v>8</v>
      </c>
      <c r="N3" s="10" t="s">
        <v>147</v>
      </c>
      <c r="P3" s="1">
        <v>2</v>
      </c>
      <c r="Q3" s="1" t="s">
        <v>147</v>
      </c>
    </row>
    <row r="4" spans="1:18" ht="34">
      <c r="A4" s="69" t="s">
        <v>9</v>
      </c>
      <c r="B4" s="1">
        <v>1764</v>
      </c>
      <c r="C4" s="3" t="s">
        <v>98</v>
      </c>
      <c r="D4" s="10" t="s">
        <v>94</v>
      </c>
      <c r="F4" s="56">
        <v>10</v>
      </c>
      <c r="H4" s="3">
        <v>18</v>
      </c>
      <c r="I4" s="46" t="s">
        <v>147</v>
      </c>
      <c r="J4" s="93"/>
      <c r="K4" s="10">
        <v>12</v>
      </c>
      <c r="M4" s="10">
        <v>18</v>
      </c>
      <c r="N4" s="10" t="s">
        <v>131</v>
      </c>
      <c r="O4" s="27" t="s">
        <v>267</v>
      </c>
      <c r="P4" s="1">
        <v>3</v>
      </c>
    </row>
    <row r="5" spans="1:18" ht="34">
      <c r="A5" s="69" t="s">
        <v>10</v>
      </c>
      <c r="B5" s="1">
        <v>1764</v>
      </c>
      <c r="C5" s="3" t="s">
        <v>98</v>
      </c>
      <c r="D5" s="10" t="s">
        <v>92</v>
      </c>
      <c r="F5" s="4">
        <v>8</v>
      </c>
      <c r="H5" s="3">
        <v>18</v>
      </c>
      <c r="I5" s="46" t="s">
        <v>147</v>
      </c>
      <c r="J5" s="93"/>
      <c r="K5" s="58">
        <v>10</v>
      </c>
      <c r="M5" s="22">
        <v>18</v>
      </c>
      <c r="N5" s="10" t="s">
        <v>131</v>
      </c>
      <c r="O5" s="27" t="s">
        <v>268</v>
      </c>
      <c r="P5" s="1">
        <v>4</v>
      </c>
      <c r="Q5" s="1" t="s">
        <v>147</v>
      </c>
      <c r="R5" s="72" t="s">
        <v>164</v>
      </c>
    </row>
    <row r="6" spans="1:18" ht="17">
      <c r="A6" s="69" t="s">
        <v>11</v>
      </c>
      <c r="B6" s="1">
        <v>1764</v>
      </c>
      <c r="C6" s="3" t="s">
        <v>89</v>
      </c>
      <c r="D6" s="10" t="s">
        <v>90</v>
      </c>
      <c r="F6" s="4">
        <v>8</v>
      </c>
      <c r="H6" s="3">
        <v>12</v>
      </c>
      <c r="I6" s="46" t="s">
        <v>165</v>
      </c>
      <c r="J6" s="93"/>
      <c r="K6" s="10">
        <v>8</v>
      </c>
      <c r="M6" s="10">
        <v>16</v>
      </c>
      <c r="N6" s="10" t="s">
        <v>131</v>
      </c>
      <c r="P6" s="1">
        <v>5</v>
      </c>
      <c r="Q6" s="1" t="s">
        <v>147</v>
      </c>
      <c r="R6" s="72" t="s">
        <v>164</v>
      </c>
    </row>
    <row r="7" spans="1:18" ht="17">
      <c r="A7" s="69" t="s">
        <v>12</v>
      </c>
      <c r="B7" s="1">
        <v>1764</v>
      </c>
      <c r="C7" s="3" t="s">
        <v>89</v>
      </c>
      <c r="D7" s="10" t="s">
        <v>97</v>
      </c>
      <c r="F7" s="4">
        <v>8</v>
      </c>
      <c r="H7" s="3">
        <v>20</v>
      </c>
      <c r="I7" s="46" t="s">
        <v>166</v>
      </c>
      <c r="J7" s="93"/>
      <c r="K7" s="10">
        <v>8</v>
      </c>
      <c r="M7" s="10">
        <v>16</v>
      </c>
      <c r="N7" s="10" t="s">
        <v>147</v>
      </c>
      <c r="P7" s="1">
        <v>6</v>
      </c>
      <c r="Q7" s="1" t="s">
        <v>147</v>
      </c>
      <c r="R7" s="72" t="s">
        <v>147</v>
      </c>
    </row>
    <row r="8" spans="1:18" ht="17">
      <c r="A8" s="69" t="s">
        <v>13</v>
      </c>
      <c r="B8" s="1">
        <v>1764</v>
      </c>
      <c r="C8" s="3" t="s">
        <v>90</v>
      </c>
      <c r="D8" s="10" t="s">
        <v>103</v>
      </c>
      <c r="F8" s="4">
        <v>8</v>
      </c>
      <c r="H8" s="3">
        <v>22</v>
      </c>
      <c r="I8" s="46" t="s">
        <v>131</v>
      </c>
      <c r="J8" s="93"/>
      <c r="K8" s="10">
        <v>12</v>
      </c>
      <c r="M8" s="10">
        <v>16</v>
      </c>
      <c r="N8" s="10" t="s">
        <v>136</v>
      </c>
      <c r="P8" s="1">
        <v>7</v>
      </c>
      <c r="Q8" s="1" t="s">
        <v>147</v>
      </c>
      <c r="R8" s="72" t="s">
        <v>147</v>
      </c>
    </row>
    <row r="9" spans="1:18" ht="17">
      <c r="A9" s="69" t="s">
        <v>14</v>
      </c>
      <c r="B9" s="1">
        <v>1764</v>
      </c>
      <c r="C9" s="3" t="s">
        <v>90</v>
      </c>
      <c r="D9" s="10" t="s">
        <v>103</v>
      </c>
      <c r="F9" s="4">
        <v>8</v>
      </c>
      <c r="H9" s="3">
        <v>18</v>
      </c>
      <c r="I9" s="46" t="s">
        <v>166</v>
      </c>
      <c r="J9" s="93"/>
      <c r="K9" s="10">
        <v>12</v>
      </c>
      <c r="M9" s="10">
        <v>20</v>
      </c>
      <c r="N9" s="10" t="s">
        <v>165</v>
      </c>
      <c r="O9" s="27" t="s">
        <v>118</v>
      </c>
      <c r="P9" s="1">
        <v>8</v>
      </c>
      <c r="Q9" s="1" t="s">
        <v>147</v>
      </c>
      <c r="R9" s="72" t="s">
        <v>147</v>
      </c>
    </row>
    <row r="10" spans="1:18" s="35" customFormat="1" ht="34">
      <c r="A10" s="69" t="s">
        <v>15</v>
      </c>
      <c r="B10" s="1">
        <v>1764</v>
      </c>
      <c r="C10" s="3" t="s">
        <v>91</v>
      </c>
      <c r="D10" s="10" t="s">
        <v>87</v>
      </c>
      <c r="E10" s="13"/>
      <c r="F10" s="4">
        <v>14</v>
      </c>
      <c r="G10" s="7"/>
      <c r="H10" s="3">
        <v>22</v>
      </c>
      <c r="I10" s="46" t="s">
        <v>136</v>
      </c>
      <c r="J10" s="93"/>
      <c r="K10" s="10">
        <v>8</v>
      </c>
      <c r="L10" s="10"/>
      <c r="M10" s="10">
        <v>12</v>
      </c>
      <c r="N10" s="10" t="s">
        <v>147</v>
      </c>
      <c r="O10" s="27" t="s">
        <v>137</v>
      </c>
      <c r="P10" s="1">
        <v>9</v>
      </c>
      <c r="Q10" s="1" t="s">
        <v>147</v>
      </c>
      <c r="R10" s="72" t="s">
        <v>134</v>
      </c>
    </row>
    <row r="11" spans="1:18" ht="51">
      <c r="A11" s="69" t="s">
        <v>16</v>
      </c>
      <c r="B11" s="1">
        <v>1764</v>
      </c>
      <c r="C11" s="3" t="s">
        <v>91</v>
      </c>
      <c r="D11" s="10" t="s">
        <v>92</v>
      </c>
      <c r="F11" s="8">
        <v>9</v>
      </c>
      <c r="G11" s="12"/>
      <c r="H11" s="9">
        <v>23</v>
      </c>
      <c r="I11" s="48" t="s">
        <v>131</v>
      </c>
      <c r="J11" s="93"/>
      <c r="K11" s="10">
        <v>16</v>
      </c>
      <c r="M11" s="10">
        <v>24</v>
      </c>
      <c r="N11" s="10" t="s">
        <v>136</v>
      </c>
      <c r="O11" s="27" t="s">
        <v>138</v>
      </c>
      <c r="P11" s="1">
        <v>10</v>
      </c>
      <c r="Q11" s="1" t="s">
        <v>147</v>
      </c>
      <c r="R11" s="72" t="s">
        <v>147</v>
      </c>
    </row>
    <row r="12" spans="1:18">
      <c r="A12" s="69" t="s">
        <v>17</v>
      </c>
      <c r="B12" s="1">
        <v>1765</v>
      </c>
      <c r="C12" s="3" t="s">
        <v>93</v>
      </c>
      <c r="D12" s="10" t="s">
        <v>93</v>
      </c>
      <c r="F12" s="4">
        <v>8</v>
      </c>
      <c r="H12" s="3">
        <v>16</v>
      </c>
      <c r="I12" s="46" t="s">
        <v>131</v>
      </c>
      <c r="J12" s="93"/>
      <c r="K12" s="10">
        <v>8</v>
      </c>
      <c r="M12" s="10">
        <v>20</v>
      </c>
      <c r="N12" s="10" t="s">
        <v>131</v>
      </c>
      <c r="P12" s="1">
        <v>11</v>
      </c>
    </row>
    <row r="13" spans="1:18" ht="34">
      <c r="A13" s="69" t="s">
        <v>18</v>
      </c>
      <c r="B13" s="1">
        <v>1765</v>
      </c>
      <c r="C13" s="3" t="s">
        <v>93</v>
      </c>
      <c r="D13" s="10" t="s">
        <v>93</v>
      </c>
      <c r="E13" s="13">
        <v>2</v>
      </c>
      <c r="F13" s="56">
        <v>10</v>
      </c>
      <c r="G13" s="7">
        <v>2</v>
      </c>
      <c r="H13" s="3">
        <v>16</v>
      </c>
      <c r="I13" s="46" t="s">
        <v>136</v>
      </c>
      <c r="J13" s="93">
        <v>3</v>
      </c>
      <c r="K13" s="10">
        <v>8</v>
      </c>
      <c r="L13" s="10">
        <v>3</v>
      </c>
      <c r="M13" s="10">
        <v>8</v>
      </c>
      <c r="N13" s="10" t="s">
        <v>147</v>
      </c>
      <c r="O13" s="27" t="s">
        <v>139</v>
      </c>
      <c r="P13" s="1">
        <v>12</v>
      </c>
    </row>
    <row r="14" spans="1:18">
      <c r="A14" s="69" t="s">
        <v>19</v>
      </c>
      <c r="B14" s="1">
        <v>1765</v>
      </c>
      <c r="C14" s="3" t="s">
        <v>110</v>
      </c>
      <c r="D14" s="10" t="s">
        <v>111</v>
      </c>
      <c r="F14" s="4">
        <v>8</v>
      </c>
      <c r="H14" s="3">
        <v>16</v>
      </c>
      <c r="I14" s="46" t="s">
        <v>136</v>
      </c>
      <c r="J14" s="93"/>
      <c r="K14" s="10">
        <v>8</v>
      </c>
      <c r="M14" s="10">
        <v>22</v>
      </c>
      <c r="N14" s="10" t="s">
        <v>131</v>
      </c>
      <c r="P14" s="1">
        <v>13</v>
      </c>
    </row>
    <row r="15" spans="1:18" ht="68">
      <c r="A15" s="69" t="s">
        <v>20</v>
      </c>
      <c r="B15" s="1">
        <v>1765</v>
      </c>
      <c r="C15" s="3" t="s">
        <v>110</v>
      </c>
      <c r="D15" s="10" t="s">
        <v>111</v>
      </c>
      <c r="E15" s="13">
        <v>2</v>
      </c>
      <c r="F15" s="4">
        <v>12</v>
      </c>
      <c r="G15" s="7">
        <v>2</v>
      </c>
      <c r="H15" s="3">
        <v>20</v>
      </c>
      <c r="I15" s="46" t="s">
        <v>131</v>
      </c>
      <c r="J15" s="93">
        <v>1</v>
      </c>
      <c r="K15" s="58">
        <v>10</v>
      </c>
      <c r="L15" s="10">
        <v>1</v>
      </c>
      <c r="M15" s="59">
        <v>20</v>
      </c>
      <c r="N15" s="10" t="s">
        <v>136</v>
      </c>
      <c r="O15" s="27" t="s">
        <v>140</v>
      </c>
      <c r="P15" s="1">
        <v>14</v>
      </c>
      <c r="Q15" s="1" t="s">
        <v>147</v>
      </c>
      <c r="R15" s="72" t="s">
        <v>147</v>
      </c>
    </row>
    <row r="16" spans="1:18" ht="85">
      <c r="A16" s="69" t="s">
        <v>23</v>
      </c>
      <c r="B16" s="1">
        <v>1765</v>
      </c>
      <c r="C16" s="3" t="s">
        <v>87</v>
      </c>
      <c r="D16" s="10" t="s">
        <v>94</v>
      </c>
      <c r="F16" s="4">
        <v>16</v>
      </c>
      <c r="H16" s="60">
        <v>20</v>
      </c>
      <c r="I16" s="46" t="s">
        <v>136</v>
      </c>
      <c r="J16" s="93"/>
      <c r="K16" s="58">
        <v>10</v>
      </c>
      <c r="M16" s="10">
        <v>18</v>
      </c>
      <c r="N16" s="10" t="s">
        <v>131</v>
      </c>
      <c r="O16" s="27" t="s">
        <v>142</v>
      </c>
      <c r="P16" s="1">
        <v>15</v>
      </c>
    </row>
    <row r="17" spans="1:18" ht="34">
      <c r="A17" s="69" t="s">
        <v>24</v>
      </c>
      <c r="B17" s="1">
        <v>1765</v>
      </c>
      <c r="C17" s="3" t="s">
        <v>87</v>
      </c>
      <c r="D17" s="10" t="s">
        <v>94</v>
      </c>
      <c r="E17" s="13">
        <v>2</v>
      </c>
      <c r="F17" s="4">
        <v>8</v>
      </c>
      <c r="G17" s="7">
        <v>2</v>
      </c>
      <c r="H17" s="3">
        <v>12</v>
      </c>
      <c r="I17" s="46" t="s">
        <v>147</v>
      </c>
      <c r="J17" s="93">
        <v>2</v>
      </c>
      <c r="K17" s="11">
        <v>9</v>
      </c>
      <c r="M17" s="10">
        <v>14</v>
      </c>
      <c r="N17" s="10" t="s">
        <v>136</v>
      </c>
      <c r="O17" s="27" t="s">
        <v>144</v>
      </c>
      <c r="P17" s="1">
        <v>16</v>
      </c>
      <c r="Q17" s="1" t="s">
        <v>147</v>
      </c>
      <c r="R17" s="72" t="s">
        <v>147</v>
      </c>
    </row>
    <row r="18" spans="1:18" ht="34">
      <c r="A18" s="69" t="s">
        <v>112</v>
      </c>
      <c r="B18" s="2">
        <v>1765</v>
      </c>
      <c r="C18" s="3" t="s">
        <v>94</v>
      </c>
      <c r="D18" s="10" t="s">
        <v>98</v>
      </c>
      <c r="F18" s="4">
        <v>12</v>
      </c>
      <c r="H18" s="9">
        <v>23</v>
      </c>
      <c r="I18" s="48" t="s">
        <v>147</v>
      </c>
      <c r="J18" s="96"/>
      <c r="K18" s="58">
        <v>10</v>
      </c>
      <c r="M18" s="10">
        <v>14</v>
      </c>
      <c r="N18" s="10" t="s">
        <v>147</v>
      </c>
      <c r="O18" s="27" t="s">
        <v>145</v>
      </c>
      <c r="P18" s="1">
        <v>17</v>
      </c>
      <c r="Q18" s="20"/>
      <c r="R18" s="74"/>
    </row>
    <row r="19" spans="1:18">
      <c r="A19" s="69" t="s">
        <v>113</v>
      </c>
      <c r="B19" s="2">
        <v>1765</v>
      </c>
      <c r="C19" s="3" t="s">
        <v>94</v>
      </c>
      <c r="D19" s="10" t="s">
        <v>162</v>
      </c>
      <c r="F19" s="4">
        <v>8</v>
      </c>
      <c r="H19" s="3">
        <v>20</v>
      </c>
      <c r="I19" s="46" t="s">
        <v>147</v>
      </c>
      <c r="J19" s="93"/>
      <c r="K19" s="10">
        <v>8</v>
      </c>
      <c r="M19" s="10">
        <v>8</v>
      </c>
      <c r="N19" s="10" t="s">
        <v>147</v>
      </c>
      <c r="P19" s="1">
        <v>18</v>
      </c>
    </row>
    <row r="20" spans="1:18" ht="17">
      <c r="A20" s="69" t="s">
        <v>25</v>
      </c>
      <c r="B20" s="1">
        <v>1769</v>
      </c>
      <c r="C20" s="3" t="s">
        <v>91</v>
      </c>
      <c r="D20" s="10" t="s">
        <v>92</v>
      </c>
      <c r="E20" s="13">
        <v>2</v>
      </c>
      <c r="F20" s="4">
        <v>12</v>
      </c>
      <c r="G20" s="7">
        <v>2</v>
      </c>
      <c r="H20" s="3">
        <v>22</v>
      </c>
      <c r="I20" s="46" t="s">
        <v>136</v>
      </c>
      <c r="J20" s="93">
        <v>2</v>
      </c>
      <c r="K20" s="10">
        <v>8</v>
      </c>
      <c r="L20" s="10">
        <v>2</v>
      </c>
      <c r="M20" s="10">
        <v>20</v>
      </c>
      <c r="N20" s="10" t="s">
        <v>147</v>
      </c>
      <c r="P20" s="1">
        <v>19</v>
      </c>
      <c r="Q20" s="1" t="s">
        <v>147</v>
      </c>
      <c r="R20" s="72" t="s">
        <v>147</v>
      </c>
    </row>
    <row r="21" spans="1:18" ht="34">
      <c r="A21" s="69" t="s">
        <v>26</v>
      </c>
      <c r="B21" s="1">
        <v>1769</v>
      </c>
      <c r="C21" s="3" t="s">
        <v>98</v>
      </c>
      <c r="D21" s="10" t="s">
        <v>98</v>
      </c>
      <c r="F21" s="56">
        <v>10</v>
      </c>
      <c r="H21" s="55">
        <v>10</v>
      </c>
      <c r="I21" s="46" t="s">
        <v>173</v>
      </c>
      <c r="J21" s="93"/>
      <c r="K21" s="10">
        <v>8</v>
      </c>
      <c r="M21" s="10">
        <v>14</v>
      </c>
      <c r="N21" s="10" t="s">
        <v>147</v>
      </c>
      <c r="O21" s="27" t="s">
        <v>146</v>
      </c>
      <c r="P21" s="1">
        <v>20</v>
      </c>
      <c r="Q21" s="1" t="s">
        <v>147</v>
      </c>
      <c r="R21" s="72" t="s">
        <v>147</v>
      </c>
    </row>
    <row r="22" spans="1:18" ht="17">
      <c r="A22" s="69" t="s">
        <v>27</v>
      </c>
      <c r="B22" s="1">
        <v>1769</v>
      </c>
      <c r="C22" s="3" t="s">
        <v>90</v>
      </c>
      <c r="D22" s="10" t="s">
        <v>90</v>
      </c>
      <c r="F22" s="4">
        <v>12</v>
      </c>
      <c r="H22" s="3">
        <v>18</v>
      </c>
      <c r="I22" s="46" t="s">
        <v>131</v>
      </c>
      <c r="J22" s="93"/>
      <c r="K22" s="10">
        <v>8</v>
      </c>
      <c r="M22" s="11">
        <v>13</v>
      </c>
      <c r="N22" s="11" t="s">
        <v>131</v>
      </c>
      <c r="P22" s="1">
        <v>21</v>
      </c>
      <c r="Q22" s="1" t="s">
        <v>147</v>
      </c>
      <c r="R22" s="72" t="s">
        <v>147</v>
      </c>
    </row>
    <row r="23" spans="1:18" ht="17">
      <c r="A23" s="69" t="s">
        <v>28</v>
      </c>
      <c r="B23" s="1">
        <v>1769</v>
      </c>
      <c r="C23" s="3" t="s">
        <v>97</v>
      </c>
      <c r="D23" s="10" t="s">
        <v>89</v>
      </c>
      <c r="F23" s="4">
        <v>20</v>
      </c>
      <c r="H23" s="3">
        <v>28</v>
      </c>
      <c r="I23" s="46" t="s">
        <v>147</v>
      </c>
      <c r="J23" s="93"/>
      <c r="K23" s="10">
        <v>8</v>
      </c>
      <c r="M23" s="10">
        <v>8</v>
      </c>
      <c r="N23" s="10" t="s">
        <v>136</v>
      </c>
      <c r="P23" s="1">
        <v>22</v>
      </c>
      <c r="Q23" s="1" t="s">
        <v>147</v>
      </c>
      <c r="R23" s="72" t="s">
        <v>147</v>
      </c>
    </row>
    <row r="24" spans="1:18" s="35" customFormat="1" ht="17">
      <c r="A24" s="81" t="s">
        <v>29</v>
      </c>
      <c r="B24" s="20">
        <v>1769</v>
      </c>
      <c r="C24" s="21" t="s">
        <v>94</v>
      </c>
      <c r="D24" s="22" t="s">
        <v>94</v>
      </c>
      <c r="E24" s="23">
        <v>2</v>
      </c>
      <c r="F24" s="24">
        <v>8</v>
      </c>
      <c r="G24" s="25">
        <v>2</v>
      </c>
      <c r="H24" s="21">
        <v>20</v>
      </c>
      <c r="I24" s="50" t="s">
        <v>131</v>
      </c>
      <c r="J24" s="97">
        <v>2</v>
      </c>
      <c r="K24" s="22">
        <v>8</v>
      </c>
      <c r="L24" s="22">
        <v>2</v>
      </c>
      <c r="M24" s="22">
        <v>8</v>
      </c>
      <c r="N24" s="22" t="s">
        <v>147</v>
      </c>
      <c r="O24" s="54"/>
      <c r="P24" s="1">
        <v>23</v>
      </c>
      <c r="Q24" s="1" t="s">
        <v>147</v>
      </c>
      <c r="R24" s="72" t="s">
        <v>147</v>
      </c>
    </row>
    <row r="25" spans="1:18" s="35" customFormat="1" ht="17">
      <c r="A25" s="81" t="s">
        <v>30</v>
      </c>
      <c r="B25" s="20">
        <v>1769</v>
      </c>
      <c r="C25" s="21" t="s">
        <v>93</v>
      </c>
      <c r="D25" s="22" t="s">
        <v>107</v>
      </c>
      <c r="E25" s="23"/>
      <c r="F25" s="24">
        <v>8</v>
      </c>
      <c r="G25" s="25"/>
      <c r="H25" s="21">
        <v>26</v>
      </c>
      <c r="I25" s="50" t="s">
        <v>167</v>
      </c>
      <c r="J25" s="97"/>
      <c r="K25" s="22">
        <v>14</v>
      </c>
      <c r="L25" s="22"/>
      <c r="M25" s="22">
        <v>20</v>
      </c>
      <c r="N25" s="22" t="s">
        <v>136</v>
      </c>
      <c r="O25" s="54"/>
      <c r="P25" s="20">
        <v>24</v>
      </c>
      <c r="Q25" s="1" t="s">
        <v>147</v>
      </c>
      <c r="R25" s="72" t="s">
        <v>147</v>
      </c>
    </row>
    <row r="26" spans="1:18" ht="51">
      <c r="A26" s="69" t="s">
        <v>31</v>
      </c>
      <c r="B26" s="1">
        <v>1771</v>
      </c>
      <c r="C26" s="3" t="s">
        <v>110</v>
      </c>
      <c r="D26" s="10" t="s">
        <v>111</v>
      </c>
      <c r="F26" s="4">
        <v>18</v>
      </c>
      <c r="H26" s="3">
        <v>32</v>
      </c>
      <c r="I26" s="46" t="s">
        <v>147</v>
      </c>
      <c r="J26" s="93"/>
      <c r="K26" s="58">
        <v>10</v>
      </c>
      <c r="M26" s="10">
        <v>22</v>
      </c>
      <c r="N26" s="10" t="s">
        <v>147</v>
      </c>
      <c r="O26" s="27" t="s">
        <v>159</v>
      </c>
      <c r="P26" s="20">
        <v>25</v>
      </c>
      <c r="Q26" s="1" t="s">
        <v>171</v>
      </c>
      <c r="R26" s="72" t="s">
        <v>168</v>
      </c>
    </row>
    <row r="27" spans="1:18" ht="17">
      <c r="A27" s="79" t="s">
        <v>32</v>
      </c>
      <c r="B27" s="1">
        <v>1771</v>
      </c>
      <c r="C27" s="3" t="s">
        <v>87</v>
      </c>
      <c r="D27" s="10" t="s">
        <v>97</v>
      </c>
      <c r="F27" s="4">
        <v>12</v>
      </c>
      <c r="H27" s="3">
        <v>22</v>
      </c>
      <c r="I27" s="46" t="s">
        <v>147</v>
      </c>
      <c r="J27" s="93"/>
      <c r="K27" s="10">
        <v>14</v>
      </c>
      <c r="M27" s="10">
        <v>14</v>
      </c>
      <c r="N27" s="10" t="s">
        <v>147</v>
      </c>
      <c r="P27" s="1">
        <v>26</v>
      </c>
      <c r="Q27" s="1" t="s">
        <v>147</v>
      </c>
      <c r="R27" s="72" t="s">
        <v>147</v>
      </c>
    </row>
    <row r="28" spans="1:18" s="35" customFormat="1" ht="34">
      <c r="A28" s="79" t="s">
        <v>33</v>
      </c>
      <c r="B28" s="1">
        <v>1771</v>
      </c>
      <c r="C28" s="3" t="s">
        <v>98</v>
      </c>
      <c r="D28" s="10" t="s">
        <v>98</v>
      </c>
      <c r="E28" s="13">
        <v>2</v>
      </c>
      <c r="F28" s="4">
        <v>16</v>
      </c>
      <c r="G28" s="7">
        <v>2</v>
      </c>
      <c r="H28" s="3">
        <v>20</v>
      </c>
      <c r="I28" s="46" t="s">
        <v>147</v>
      </c>
      <c r="J28" s="93">
        <v>2</v>
      </c>
      <c r="K28" s="58">
        <v>10</v>
      </c>
      <c r="L28" s="10">
        <v>2</v>
      </c>
      <c r="M28" s="10">
        <v>18</v>
      </c>
      <c r="N28" s="10" t="s">
        <v>131</v>
      </c>
      <c r="O28" s="27" t="s">
        <v>160</v>
      </c>
      <c r="P28" s="1">
        <v>27</v>
      </c>
      <c r="Q28" s="1" t="s">
        <v>147</v>
      </c>
      <c r="R28" s="72" t="s">
        <v>147</v>
      </c>
    </row>
    <row r="29" spans="1:18" s="35" customFormat="1" ht="17">
      <c r="A29" s="80" t="s">
        <v>34</v>
      </c>
      <c r="B29" s="29">
        <v>1771</v>
      </c>
      <c r="C29" s="30" t="s">
        <v>91</v>
      </c>
      <c r="D29" s="31" t="s">
        <v>92</v>
      </c>
      <c r="E29" s="32">
        <v>2</v>
      </c>
      <c r="F29" s="33">
        <v>14</v>
      </c>
      <c r="G29" s="34">
        <v>2</v>
      </c>
      <c r="H29" s="30">
        <v>26</v>
      </c>
      <c r="I29" s="49" t="s">
        <v>166</v>
      </c>
      <c r="J29" s="95">
        <v>2</v>
      </c>
      <c r="K29" s="31">
        <v>14</v>
      </c>
      <c r="L29" s="31">
        <v>2</v>
      </c>
      <c r="M29" s="31">
        <v>26</v>
      </c>
      <c r="N29" s="31" t="s">
        <v>147</v>
      </c>
      <c r="O29" s="53"/>
      <c r="P29" s="29">
        <v>28</v>
      </c>
      <c r="Q29" s="1" t="s">
        <v>147</v>
      </c>
      <c r="R29" s="72" t="s">
        <v>147</v>
      </c>
    </row>
    <row r="30" spans="1:18" s="20" customFormat="1" ht="17">
      <c r="A30" s="79" t="s">
        <v>35</v>
      </c>
      <c r="B30" s="1">
        <v>1771</v>
      </c>
      <c r="C30" s="3" t="s">
        <v>90</v>
      </c>
      <c r="D30" s="10" t="s">
        <v>103</v>
      </c>
      <c r="E30" s="13">
        <v>2</v>
      </c>
      <c r="F30" s="4">
        <v>8</v>
      </c>
      <c r="G30" s="7">
        <v>2</v>
      </c>
      <c r="H30" s="3">
        <v>24</v>
      </c>
      <c r="I30" s="46" t="s">
        <v>169</v>
      </c>
      <c r="J30" s="93">
        <v>2</v>
      </c>
      <c r="K30" s="10">
        <v>12</v>
      </c>
      <c r="L30" s="10">
        <v>2</v>
      </c>
      <c r="M30" s="10">
        <v>12</v>
      </c>
      <c r="N30" s="10" t="s">
        <v>147</v>
      </c>
      <c r="O30" s="27"/>
      <c r="P30" s="1">
        <v>29</v>
      </c>
      <c r="Q30" s="1" t="s">
        <v>170</v>
      </c>
      <c r="R30" s="72" t="s">
        <v>147</v>
      </c>
    </row>
    <row r="31" spans="1:18" ht="34">
      <c r="A31" s="79" t="s">
        <v>36</v>
      </c>
      <c r="B31" s="1">
        <v>1771</v>
      </c>
      <c r="C31" s="3" t="s">
        <v>89</v>
      </c>
      <c r="D31" s="10" t="s">
        <v>89</v>
      </c>
      <c r="E31" s="13">
        <v>2</v>
      </c>
      <c r="F31" s="4">
        <v>12</v>
      </c>
      <c r="G31" s="7">
        <v>2</v>
      </c>
      <c r="H31" s="55">
        <v>10</v>
      </c>
      <c r="I31" s="46" t="s">
        <v>147</v>
      </c>
      <c r="J31" s="93">
        <v>3</v>
      </c>
      <c r="K31" s="10">
        <v>8</v>
      </c>
      <c r="L31" s="10">
        <v>3</v>
      </c>
      <c r="M31" s="10">
        <v>12</v>
      </c>
      <c r="N31" s="10" t="s">
        <v>136</v>
      </c>
      <c r="O31" s="27" t="s">
        <v>160</v>
      </c>
      <c r="P31" s="1">
        <v>30</v>
      </c>
    </row>
    <row r="32" spans="1:18" ht="17">
      <c r="A32" s="79" t="s">
        <v>37</v>
      </c>
      <c r="B32" s="2">
        <v>1772</v>
      </c>
      <c r="C32" s="3" t="s">
        <v>98</v>
      </c>
      <c r="D32" s="10" t="s">
        <v>119</v>
      </c>
      <c r="E32" s="13">
        <v>2</v>
      </c>
      <c r="F32" s="4">
        <v>8</v>
      </c>
      <c r="G32" s="7">
        <v>2</v>
      </c>
      <c r="H32" s="3">
        <v>36</v>
      </c>
      <c r="I32" s="46" t="s">
        <v>167</v>
      </c>
      <c r="J32" s="93">
        <v>2</v>
      </c>
      <c r="K32" s="58">
        <v>10</v>
      </c>
      <c r="L32" s="10">
        <v>2</v>
      </c>
      <c r="M32" s="10">
        <v>12</v>
      </c>
      <c r="N32" s="10" t="s">
        <v>147</v>
      </c>
      <c r="O32" s="27" t="s">
        <v>269</v>
      </c>
      <c r="P32" s="1">
        <v>31</v>
      </c>
    </row>
    <row r="33" spans="1:18" ht="17">
      <c r="A33" s="79" t="s">
        <v>38</v>
      </c>
      <c r="B33" s="2">
        <v>1772</v>
      </c>
      <c r="C33" s="3" t="s">
        <v>91</v>
      </c>
      <c r="D33" s="10" t="s">
        <v>92</v>
      </c>
      <c r="F33" s="4">
        <v>20</v>
      </c>
      <c r="H33" s="3">
        <v>36</v>
      </c>
      <c r="I33" s="46" t="s">
        <v>167</v>
      </c>
      <c r="J33" s="93"/>
      <c r="K33" s="10">
        <v>12</v>
      </c>
      <c r="M33" s="10">
        <v>18</v>
      </c>
      <c r="N33" s="10" t="s">
        <v>147</v>
      </c>
      <c r="P33" s="1">
        <v>32</v>
      </c>
      <c r="Q33" s="1" t="s">
        <v>147</v>
      </c>
      <c r="R33" s="72" t="s">
        <v>147</v>
      </c>
    </row>
    <row r="34" spans="1:18" s="29" customFormat="1" ht="51">
      <c r="A34" s="79" t="s">
        <v>39</v>
      </c>
      <c r="B34" s="2">
        <v>1772</v>
      </c>
      <c r="C34" s="3" t="s">
        <v>103</v>
      </c>
      <c r="D34" s="10" t="s">
        <v>98</v>
      </c>
      <c r="E34" s="13">
        <v>2</v>
      </c>
      <c r="F34" s="56">
        <v>10</v>
      </c>
      <c r="G34" s="7">
        <v>2</v>
      </c>
      <c r="H34" s="3">
        <v>42</v>
      </c>
      <c r="I34" s="46" t="s">
        <v>167</v>
      </c>
      <c r="J34" s="93">
        <v>2</v>
      </c>
      <c r="K34" s="76">
        <v>20</v>
      </c>
      <c r="L34" s="10">
        <v>2</v>
      </c>
      <c r="M34" s="76">
        <v>16</v>
      </c>
      <c r="N34" s="10" t="s">
        <v>147</v>
      </c>
      <c r="O34" s="27" t="s">
        <v>172</v>
      </c>
      <c r="P34" s="1">
        <v>33</v>
      </c>
      <c r="Q34" s="29" t="s">
        <v>147</v>
      </c>
      <c r="R34" s="75" t="s">
        <v>147</v>
      </c>
    </row>
    <row r="35" spans="1:18" ht="17">
      <c r="A35" s="79" t="s">
        <v>40</v>
      </c>
      <c r="B35" s="2">
        <v>1772</v>
      </c>
      <c r="C35" s="3" t="s">
        <v>89</v>
      </c>
      <c r="D35" s="10" t="s">
        <v>89</v>
      </c>
      <c r="E35" s="13">
        <v>2</v>
      </c>
      <c r="F35" s="4">
        <v>8</v>
      </c>
      <c r="G35" s="7">
        <v>2</v>
      </c>
      <c r="H35" s="3">
        <v>12</v>
      </c>
      <c r="I35" s="46" t="s">
        <v>147</v>
      </c>
      <c r="J35" s="93">
        <v>2</v>
      </c>
      <c r="K35" s="10">
        <v>8</v>
      </c>
      <c r="L35" s="10">
        <v>2</v>
      </c>
      <c r="M35" s="10">
        <v>8</v>
      </c>
      <c r="N35" s="10" t="s">
        <v>136</v>
      </c>
      <c r="P35" s="1">
        <v>34</v>
      </c>
      <c r="Q35" s="1" t="s">
        <v>147</v>
      </c>
      <c r="R35" s="72" t="s">
        <v>147</v>
      </c>
    </row>
    <row r="36" spans="1:18" ht="17">
      <c r="A36" s="79" t="s">
        <v>41</v>
      </c>
      <c r="B36" s="2">
        <v>1772</v>
      </c>
      <c r="C36" s="3" t="s">
        <v>88</v>
      </c>
      <c r="D36" s="10" t="s">
        <v>91</v>
      </c>
      <c r="F36" s="4">
        <v>18</v>
      </c>
      <c r="H36" s="3">
        <v>36</v>
      </c>
      <c r="I36" s="46" t="s">
        <v>167</v>
      </c>
      <c r="J36" s="93"/>
      <c r="K36" s="10">
        <v>16</v>
      </c>
      <c r="M36" s="10">
        <v>30</v>
      </c>
      <c r="N36" s="10" t="s">
        <v>147</v>
      </c>
      <c r="P36" s="1">
        <v>35</v>
      </c>
      <c r="Q36" s="1" t="s">
        <v>147</v>
      </c>
      <c r="R36" s="72" t="s">
        <v>147</v>
      </c>
    </row>
    <row r="37" spans="1:18" ht="17">
      <c r="A37" s="79" t="s">
        <v>42</v>
      </c>
      <c r="B37" s="2">
        <v>1772</v>
      </c>
      <c r="C37" s="3" t="s">
        <v>93</v>
      </c>
      <c r="D37" s="10" t="s">
        <v>93</v>
      </c>
      <c r="F37" s="4">
        <v>8</v>
      </c>
      <c r="H37" s="3">
        <v>12</v>
      </c>
      <c r="I37" s="46" t="s">
        <v>136</v>
      </c>
      <c r="J37" s="93"/>
      <c r="K37" s="10">
        <v>8</v>
      </c>
      <c r="M37" s="10">
        <v>14</v>
      </c>
      <c r="N37" s="10" t="s">
        <v>136</v>
      </c>
      <c r="P37" s="1">
        <v>36</v>
      </c>
      <c r="Q37" s="1" t="s">
        <v>147</v>
      </c>
      <c r="R37" s="72" t="s">
        <v>147</v>
      </c>
    </row>
    <row r="38" spans="1:18" ht="34">
      <c r="A38" s="79" t="s">
        <v>43</v>
      </c>
      <c r="B38" s="2">
        <v>1781</v>
      </c>
      <c r="C38" s="3" t="s">
        <v>95</v>
      </c>
      <c r="D38" s="10" t="s">
        <v>96</v>
      </c>
      <c r="E38" s="13">
        <v>2</v>
      </c>
      <c r="F38" s="4">
        <v>12</v>
      </c>
      <c r="G38" s="7">
        <v>2</v>
      </c>
      <c r="H38" s="3">
        <v>24</v>
      </c>
      <c r="I38" s="46" t="s">
        <v>136</v>
      </c>
      <c r="J38" s="93">
        <v>2</v>
      </c>
      <c r="K38" s="10">
        <v>14</v>
      </c>
      <c r="L38" s="10">
        <v>2</v>
      </c>
      <c r="M38" s="10">
        <v>12</v>
      </c>
      <c r="N38" s="10" t="s">
        <v>147</v>
      </c>
      <c r="P38" s="1">
        <v>37</v>
      </c>
      <c r="Q38" s="1" t="s">
        <v>147</v>
      </c>
      <c r="R38" s="72" t="s">
        <v>163</v>
      </c>
    </row>
    <row r="39" spans="1:18" ht="17">
      <c r="A39" s="79" t="s">
        <v>44</v>
      </c>
      <c r="B39" s="2">
        <v>1781</v>
      </c>
      <c r="C39" s="3" t="s">
        <v>98</v>
      </c>
      <c r="D39" s="10" t="s">
        <v>98</v>
      </c>
      <c r="E39" s="13">
        <v>2</v>
      </c>
      <c r="F39" s="56">
        <v>10</v>
      </c>
      <c r="G39" s="7">
        <v>2</v>
      </c>
      <c r="H39" s="3">
        <v>24</v>
      </c>
      <c r="I39" s="46" t="s">
        <v>131</v>
      </c>
      <c r="J39" s="93">
        <v>2</v>
      </c>
      <c r="K39" s="10">
        <v>8</v>
      </c>
      <c r="L39" s="10">
        <v>2</v>
      </c>
      <c r="M39" s="10">
        <v>26</v>
      </c>
      <c r="N39" s="10" t="s">
        <v>131</v>
      </c>
      <c r="O39" s="27" t="s">
        <v>148</v>
      </c>
      <c r="P39" s="1">
        <v>38</v>
      </c>
    </row>
    <row r="40" spans="1:18" ht="17">
      <c r="A40" s="79" t="s">
        <v>45</v>
      </c>
      <c r="B40" s="2">
        <v>1781</v>
      </c>
      <c r="C40" s="3" t="s">
        <v>91</v>
      </c>
      <c r="D40" s="10" t="s">
        <v>91</v>
      </c>
      <c r="E40" s="13">
        <v>2</v>
      </c>
      <c r="F40" s="56">
        <v>10</v>
      </c>
      <c r="G40" s="7">
        <v>2</v>
      </c>
      <c r="H40" s="3">
        <v>24</v>
      </c>
      <c r="I40" s="46" t="s">
        <v>131</v>
      </c>
      <c r="J40" s="93">
        <v>2</v>
      </c>
      <c r="K40" s="10">
        <v>8</v>
      </c>
      <c r="L40" s="10">
        <v>2</v>
      </c>
      <c r="M40" s="10">
        <v>8</v>
      </c>
      <c r="N40" s="10" t="s">
        <v>147</v>
      </c>
      <c r="O40" s="27" t="s">
        <v>149</v>
      </c>
      <c r="P40" s="1">
        <v>39</v>
      </c>
    </row>
    <row r="41" spans="1:18" ht="85">
      <c r="A41" s="79" t="s">
        <v>46</v>
      </c>
      <c r="B41" s="2">
        <v>1781</v>
      </c>
      <c r="C41" s="3" t="s">
        <v>94</v>
      </c>
      <c r="D41" s="10" t="s">
        <v>94</v>
      </c>
      <c r="F41" s="4">
        <v>8</v>
      </c>
      <c r="H41" s="3">
        <v>16</v>
      </c>
      <c r="I41" s="46" t="s">
        <v>147</v>
      </c>
      <c r="J41" s="93"/>
      <c r="K41" s="10">
        <v>8</v>
      </c>
      <c r="M41" s="58">
        <v>10</v>
      </c>
      <c r="N41" s="10" t="s">
        <v>147</v>
      </c>
      <c r="O41" s="27" t="s">
        <v>150</v>
      </c>
      <c r="P41" s="1">
        <v>40</v>
      </c>
      <c r="Q41" s="1" t="s">
        <v>147</v>
      </c>
      <c r="R41" s="72" t="s">
        <v>164</v>
      </c>
    </row>
    <row r="42" spans="1:18" ht="51">
      <c r="A42" s="79" t="s">
        <v>47</v>
      </c>
      <c r="B42" s="2">
        <v>1781</v>
      </c>
      <c r="C42" s="3" t="s">
        <v>90</v>
      </c>
      <c r="D42" s="10" t="s">
        <v>90</v>
      </c>
      <c r="E42" s="13">
        <v>2</v>
      </c>
      <c r="F42" s="56">
        <v>10</v>
      </c>
      <c r="G42" s="7">
        <v>2</v>
      </c>
      <c r="H42" s="3">
        <v>32</v>
      </c>
      <c r="I42" s="46" t="s">
        <v>131</v>
      </c>
      <c r="J42" s="93">
        <v>2</v>
      </c>
      <c r="K42" s="10">
        <v>8</v>
      </c>
      <c r="L42" s="10">
        <v>2</v>
      </c>
      <c r="M42" s="10">
        <v>12</v>
      </c>
      <c r="N42" s="10" t="s">
        <v>136</v>
      </c>
      <c r="O42" s="27" t="s">
        <v>151</v>
      </c>
      <c r="P42" s="1">
        <v>41</v>
      </c>
    </row>
    <row r="43" spans="1:18" ht="17">
      <c r="A43" s="79" t="s">
        <v>48</v>
      </c>
      <c r="B43" s="2">
        <v>1781</v>
      </c>
      <c r="C43" s="3" t="s">
        <v>89</v>
      </c>
      <c r="D43" s="10" t="s">
        <v>97</v>
      </c>
      <c r="E43" s="13">
        <v>2</v>
      </c>
      <c r="F43" s="4">
        <v>8</v>
      </c>
      <c r="G43" s="7">
        <v>2</v>
      </c>
      <c r="H43" s="3">
        <v>18</v>
      </c>
      <c r="I43" s="46" t="s">
        <v>131</v>
      </c>
      <c r="J43" s="93">
        <v>2</v>
      </c>
      <c r="K43" s="10">
        <v>8</v>
      </c>
      <c r="L43" s="10">
        <v>2</v>
      </c>
      <c r="M43" s="10">
        <v>16</v>
      </c>
      <c r="N43" s="10" t="s">
        <v>136</v>
      </c>
      <c r="P43" s="1">
        <v>42</v>
      </c>
      <c r="Q43" s="1" t="s">
        <v>147</v>
      </c>
      <c r="R43" s="72" t="s">
        <v>131</v>
      </c>
    </row>
    <row r="44" spans="1:18" ht="17">
      <c r="A44" s="79" t="s">
        <v>49</v>
      </c>
      <c r="B44" s="2">
        <v>1784</v>
      </c>
      <c r="C44" s="3" t="s">
        <v>89</v>
      </c>
      <c r="D44" s="10" t="s">
        <v>97</v>
      </c>
      <c r="F44" s="4">
        <v>8</v>
      </c>
      <c r="H44" s="3">
        <v>20</v>
      </c>
      <c r="I44" s="46" t="s">
        <v>169</v>
      </c>
      <c r="J44" s="93"/>
      <c r="K44" s="10">
        <v>8</v>
      </c>
      <c r="M44" s="10">
        <v>8</v>
      </c>
      <c r="N44" s="10" t="s">
        <v>147</v>
      </c>
      <c r="P44" s="1">
        <v>43</v>
      </c>
      <c r="Q44" s="1" t="s">
        <v>147</v>
      </c>
      <c r="R44" s="72" t="s">
        <v>147</v>
      </c>
    </row>
    <row r="45" spans="1:18" ht="17">
      <c r="A45" s="79" t="s">
        <v>50</v>
      </c>
      <c r="B45" s="2">
        <v>1787</v>
      </c>
      <c r="C45" s="3" t="s">
        <v>94</v>
      </c>
      <c r="D45" s="10" t="s">
        <v>94</v>
      </c>
      <c r="E45" s="13">
        <v>2</v>
      </c>
      <c r="F45" s="4">
        <v>16</v>
      </c>
      <c r="G45" s="7">
        <v>2</v>
      </c>
      <c r="H45" s="3">
        <v>20</v>
      </c>
      <c r="I45" s="46" t="s">
        <v>131</v>
      </c>
      <c r="J45" s="93">
        <v>2</v>
      </c>
      <c r="K45" s="10">
        <v>8</v>
      </c>
      <c r="L45" s="10">
        <v>2</v>
      </c>
      <c r="M45" s="10">
        <v>20</v>
      </c>
      <c r="N45" s="10" t="s">
        <v>136</v>
      </c>
      <c r="P45" s="1">
        <v>44</v>
      </c>
      <c r="Q45" s="1" t="s">
        <v>131</v>
      </c>
      <c r="R45" s="72" t="s">
        <v>131</v>
      </c>
    </row>
    <row r="46" spans="1:18" ht="17">
      <c r="A46" s="79" t="s">
        <v>51</v>
      </c>
      <c r="B46" s="2">
        <v>1787</v>
      </c>
      <c r="C46" s="3" t="s">
        <v>91</v>
      </c>
      <c r="D46" s="10" t="s">
        <v>91</v>
      </c>
      <c r="E46" s="13">
        <v>2</v>
      </c>
      <c r="F46" s="4">
        <v>8</v>
      </c>
      <c r="G46" s="7">
        <v>2</v>
      </c>
      <c r="H46" s="3">
        <v>42</v>
      </c>
      <c r="I46" s="46" t="s">
        <v>147</v>
      </c>
      <c r="J46" s="93">
        <v>2</v>
      </c>
      <c r="K46" s="10">
        <v>8</v>
      </c>
      <c r="L46" s="10">
        <v>2</v>
      </c>
      <c r="M46" s="10">
        <v>24</v>
      </c>
      <c r="N46" s="10" t="s">
        <v>136</v>
      </c>
      <c r="P46" s="1">
        <v>45</v>
      </c>
      <c r="Q46" s="1" t="s">
        <v>147</v>
      </c>
      <c r="R46" s="72" t="s">
        <v>131</v>
      </c>
    </row>
    <row r="47" spans="1:18">
      <c r="A47" s="79" t="s">
        <v>52</v>
      </c>
      <c r="B47" s="2">
        <v>1787</v>
      </c>
      <c r="C47" s="3" t="s">
        <v>98</v>
      </c>
      <c r="D47" s="10" t="s">
        <v>98</v>
      </c>
      <c r="E47" s="13">
        <v>2</v>
      </c>
      <c r="F47" s="4">
        <v>12</v>
      </c>
      <c r="G47" s="7">
        <v>2</v>
      </c>
      <c r="H47" s="9">
        <v>45</v>
      </c>
      <c r="I47" s="48" t="s">
        <v>136</v>
      </c>
      <c r="J47" s="93">
        <v>2</v>
      </c>
      <c r="K47" s="10">
        <v>8</v>
      </c>
      <c r="L47" s="10">
        <v>2</v>
      </c>
      <c r="M47" s="10">
        <v>20</v>
      </c>
      <c r="N47" s="10" t="s">
        <v>131</v>
      </c>
      <c r="P47" s="1">
        <v>46</v>
      </c>
    </row>
    <row r="48" spans="1:18">
      <c r="A48" s="79" t="s">
        <v>53</v>
      </c>
      <c r="B48" s="2">
        <v>1787</v>
      </c>
      <c r="C48" s="3" t="s">
        <v>85</v>
      </c>
      <c r="D48" s="10" t="s">
        <v>86</v>
      </c>
      <c r="E48" s="13">
        <v>2</v>
      </c>
      <c r="F48" s="4">
        <v>8</v>
      </c>
      <c r="G48" s="7">
        <v>2</v>
      </c>
      <c r="H48" s="3">
        <v>30</v>
      </c>
      <c r="I48" s="46" t="s">
        <v>167</v>
      </c>
      <c r="J48" s="93">
        <v>2</v>
      </c>
      <c r="K48" s="10">
        <v>8</v>
      </c>
      <c r="L48" s="10">
        <v>2</v>
      </c>
      <c r="M48" s="10">
        <v>22</v>
      </c>
      <c r="N48" s="10" t="s">
        <v>147</v>
      </c>
      <c r="P48" s="1">
        <v>47</v>
      </c>
    </row>
    <row r="49" spans="1:18" ht="17">
      <c r="A49" s="79" t="s">
        <v>54</v>
      </c>
      <c r="B49" s="2">
        <v>1787</v>
      </c>
      <c r="C49" s="3" t="s">
        <v>87</v>
      </c>
      <c r="D49" s="10" t="s">
        <v>88</v>
      </c>
      <c r="E49" s="13">
        <v>2.5</v>
      </c>
      <c r="F49" s="4">
        <v>8</v>
      </c>
      <c r="G49" s="7">
        <v>2.5</v>
      </c>
      <c r="H49" s="3">
        <v>32</v>
      </c>
      <c r="I49" s="46" t="s">
        <v>147</v>
      </c>
      <c r="J49" s="93">
        <v>2.5</v>
      </c>
      <c r="K49" s="10">
        <v>14</v>
      </c>
      <c r="L49" s="10">
        <v>2.5</v>
      </c>
      <c r="M49" s="10">
        <v>26</v>
      </c>
      <c r="N49" s="10" t="s">
        <v>147</v>
      </c>
      <c r="P49" s="1">
        <v>48</v>
      </c>
      <c r="Q49" s="1" t="s">
        <v>147</v>
      </c>
      <c r="R49" s="72" t="s">
        <v>131</v>
      </c>
    </row>
    <row r="50" spans="1:18" ht="17">
      <c r="A50" s="79" t="s">
        <v>55</v>
      </c>
      <c r="B50" s="2">
        <v>1787</v>
      </c>
      <c r="C50" s="3" t="s">
        <v>89</v>
      </c>
      <c r="D50" s="10" t="s">
        <v>89</v>
      </c>
      <c r="E50" s="13">
        <v>2</v>
      </c>
      <c r="F50" s="4">
        <v>8</v>
      </c>
      <c r="G50" s="7">
        <v>2</v>
      </c>
      <c r="H50" s="3">
        <v>24</v>
      </c>
      <c r="I50" s="46" t="s">
        <v>131</v>
      </c>
      <c r="J50" s="93">
        <v>2</v>
      </c>
      <c r="K50" s="10">
        <v>12</v>
      </c>
      <c r="L50" s="10">
        <v>2</v>
      </c>
      <c r="M50" s="10">
        <v>42</v>
      </c>
      <c r="N50" s="10" t="s">
        <v>167</v>
      </c>
      <c r="P50" s="1">
        <v>49</v>
      </c>
      <c r="Q50" s="1" t="s">
        <v>147</v>
      </c>
      <c r="R50" s="72" t="s">
        <v>131</v>
      </c>
    </row>
    <row r="51" spans="1:18" ht="34">
      <c r="A51" s="79" t="s">
        <v>56</v>
      </c>
      <c r="B51" s="2">
        <v>1788</v>
      </c>
      <c r="C51" s="3" t="s">
        <v>90</v>
      </c>
      <c r="D51" s="10" t="s">
        <v>90</v>
      </c>
      <c r="E51" s="13">
        <v>2</v>
      </c>
      <c r="F51" s="56">
        <v>10</v>
      </c>
      <c r="G51" s="7">
        <v>2</v>
      </c>
      <c r="H51" s="3">
        <v>34</v>
      </c>
      <c r="I51" s="46" t="s">
        <v>136</v>
      </c>
      <c r="J51" s="93">
        <v>2</v>
      </c>
      <c r="K51" s="10">
        <v>8</v>
      </c>
      <c r="L51" s="10">
        <v>2</v>
      </c>
      <c r="M51" s="10">
        <v>16</v>
      </c>
      <c r="N51" s="10" t="s">
        <v>136</v>
      </c>
      <c r="O51" s="27" t="s">
        <v>152</v>
      </c>
      <c r="P51" s="1">
        <v>50</v>
      </c>
    </row>
    <row r="52" spans="1:18" ht="17">
      <c r="A52" s="79" t="s">
        <v>57</v>
      </c>
      <c r="B52" s="2">
        <v>1788</v>
      </c>
      <c r="C52" s="3" t="s">
        <v>91</v>
      </c>
      <c r="D52" s="10" t="s">
        <v>92</v>
      </c>
      <c r="E52" s="13">
        <v>2</v>
      </c>
      <c r="F52" s="4">
        <v>8</v>
      </c>
      <c r="G52" s="7">
        <v>2</v>
      </c>
      <c r="H52" s="3">
        <v>38</v>
      </c>
      <c r="I52" s="46" t="s">
        <v>169</v>
      </c>
      <c r="J52" s="93">
        <v>2</v>
      </c>
      <c r="K52" s="58">
        <v>10</v>
      </c>
      <c r="L52" s="10">
        <v>2</v>
      </c>
      <c r="M52" s="10">
        <v>16</v>
      </c>
      <c r="N52" s="10" t="s">
        <v>173</v>
      </c>
      <c r="O52" s="27" t="s">
        <v>153</v>
      </c>
      <c r="P52" s="1">
        <v>51</v>
      </c>
    </row>
    <row r="53" spans="1:18">
      <c r="A53" s="79" t="s">
        <v>58</v>
      </c>
      <c r="B53" s="2">
        <v>1788</v>
      </c>
      <c r="C53" s="3" t="s">
        <v>94</v>
      </c>
      <c r="D53" s="10" t="s">
        <v>94</v>
      </c>
      <c r="E53" s="13">
        <v>2</v>
      </c>
      <c r="F53" s="4">
        <v>14</v>
      </c>
      <c r="G53" s="7">
        <v>2</v>
      </c>
      <c r="H53" s="3">
        <v>44</v>
      </c>
      <c r="I53" s="46" t="s">
        <v>131</v>
      </c>
      <c r="J53" s="93">
        <v>2</v>
      </c>
      <c r="K53" s="10">
        <v>12</v>
      </c>
      <c r="L53" s="10">
        <v>2</v>
      </c>
      <c r="M53" s="10">
        <v>30</v>
      </c>
      <c r="N53" s="10" t="s">
        <v>147</v>
      </c>
      <c r="P53" s="1">
        <v>52</v>
      </c>
    </row>
    <row r="54" spans="1:18" ht="51">
      <c r="A54" s="79" t="s">
        <v>59</v>
      </c>
      <c r="B54" s="2">
        <v>1788</v>
      </c>
      <c r="C54" s="3" t="s">
        <v>93</v>
      </c>
      <c r="D54" s="10" t="s">
        <v>93</v>
      </c>
      <c r="E54" s="13">
        <v>2</v>
      </c>
      <c r="F54" s="4">
        <v>8</v>
      </c>
      <c r="G54" s="7">
        <v>2</v>
      </c>
      <c r="H54" s="3">
        <v>18</v>
      </c>
      <c r="I54" s="46" t="s">
        <v>136</v>
      </c>
      <c r="J54" s="93">
        <v>2</v>
      </c>
      <c r="K54" s="58">
        <v>10</v>
      </c>
      <c r="L54" s="10">
        <v>2</v>
      </c>
      <c r="M54" s="10">
        <v>18</v>
      </c>
      <c r="N54" s="10" t="s">
        <v>136</v>
      </c>
      <c r="O54" s="27" t="s">
        <v>154</v>
      </c>
      <c r="P54" s="1">
        <v>53</v>
      </c>
    </row>
    <row r="55" spans="1:18" s="26" customFormat="1" ht="17">
      <c r="A55" s="79" t="s">
        <v>60</v>
      </c>
      <c r="B55" s="2">
        <v>1788</v>
      </c>
      <c r="C55" s="3" t="s">
        <v>87</v>
      </c>
      <c r="D55" s="10" t="s">
        <v>88</v>
      </c>
      <c r="E55" s="13">
        <v>2</v>
      </c>
      <c r="F55" s="4">
        <v>24</v>
      </c>
      <c r="G55" s="7">
        <v>2</v>
      </c>
      <c r="H55" s="3">
        <v>30</v>
      </c>
      <c r="I55" s="46" t="s">
        <v>136</v>
      </c>
      <c r="J55" s="93">
        <v>2</v>
      </c>
      <c r="K55" s="10">
        <v>8</v>
      </c>
      <c r="L55" s="10">
        <v>2</v>
      </c>
      <c r="M55" s="10">
        <v>30</v>
      </c>
      <c r="N55" s="10" t="s">
        <v>147</v>
      </c>
      <c r="O55" s="27"/>
      <c r="P55" s="1">
        <v>54</v>
      </c>
      <c r="Q55" s="1" t="s">
        <v>147</v>
      </c>
      <c r="R55" s="72" t="s">
        <v>147</v>
      </c>
    </row>
    <row r="56" spans="1:18" ht="68">
      <c r="A56" s="79" t="s">
        <v>61</v>
      </c>
      <c r="B56" s="2">
        <v>1788</v>
      </c>
      <c r="C56" s="3" t="s">
        <v>94</v>
      </c>
      <c r="D56" s="10" t="s">
        <v>94</v>
      </c>
      <c r="E56" s="13">
        <v>2.5</v>
      </c>
      <c r="F56" s="4">
        <v>12</v>
      </c>
      <c r="G56" s="7">
        <v>2.5</v>
      </c>
      <c r="H56" s="3">
        <v>30</v>
      </c>
      <c r="I56" s="46" t="s">
        <v>136</v>
      </c>
      <c r="J56" s="93" t="s">
        <v>183</v>
      </c>
      <c r="K56" s="10">
        <v>8</v>
      </c>
      <c r="L56" s="10" t="s">
        <v>183</v>
      </c>
      <c r="M56" s="10">
        <v>12</v>
      </c>
      <c r="N56" s="10" t="s">
        <v>147</v>
      </c>
      <c r="O56" s="27" t="s">
        <v>184</v>
      </c>
      <c r="P56" s="1">
        <v>55</v>
      </c>
      <c r="Q56" s="1" t="s">
        <v>147</v>
      </c>
      <c r="R56" s="72" t="s">
        <v>147</v>
      </c>
    </row>
    <row r="57" spans="1:18" ht="17">
      <c r="A57" s="79" t="s">
        <v>62</v>
      </c>
      <c r="B57" s="2">
        <v>1790</v>
      </c>
      <c r="C57" s="3" t="s">
        <v>91</v>
      </c>
      <c r="D57" s="10" t="s">
        <v>92</v>
      </c>
      <c r="E57" s="13">
        <v>2</v>
      </c>
      <c r="F57" s="4">
        <v>8</v>
      </c>
      <c r="G57" s="7">
        <v>2</v>
      </c>
      <c r="H57" s="3">
        <v>36</v>
      </c>
      <c r="I57" s="46" t="s">
        <v>167</v>
      </c>
      <c r="J57" s="93">
        <v>2</v>
      </c>
      <c r="K57" s="10">
        <v>16</v>
      </c>
      <c r="L57" s="10">
        <v>2</v>
      </c>
      <c r="M57" s="10">
        <v>22</v>
      </c>
      <c r="N57" s="10" t="s">
        <v>147</v>
      </c>
      <c r="P57" s="1">
        <v>56</v>
      </c>
      <c r="Q57" s="1" t="s">
        <v>147</v>
      </c>
      <c r="R57" s="72" t="s">
        <v>147</v>
      </c>
    </row>
    <row r="58" spans="1:18" ht="17">
      <c r="A58" s="79" t="s">
        <v>63</v>
      </c>
      <c r="B58" s="2">
        <v>1790</v>
      </c>
      <c r="C58" s="3" t="s">
        <v>95</v>
      </c>
      <c r="D58" s="10" t="s">
        <v>96</v>
      </c>
      <c r="E58" s="13">
        <v>2</v>
      </c>
      <c r="F58" s="4">
        <v>14</v>
      </c>
      <c r="G58" s="7">
        <v>2</v>
      </c>
      <c r="H58" s="3">
        <v>28</v>
      </c>
      <c r="I58" s="46" t="s">
        <v>136</v>
      </c>
      <c r="J58" s="93">
        <v>2</v>
      </c>
      <c r="K58" s="10">
        <v>8</v>
      </c>
      <c r="L58" s="10">
        <v>2</v>
      </c>
      <c r="M58" s="10">
        <v>12</v>
      </c>
      <c r="N58" s="10" t="s">
        <v>136</v>
      </c>
      <c r="P58" s="1">
        <v>57</v>
      </c>
      <c r="Q58" s="1" t="s">
        <v>147</v>
      </c>
      <c r="R58" s="72" t="s">
        <v>147</v>
      </c>
    </row>
    <row r="59" spans="1:18" ht="17">
      <c r="A59" s="79" t="s">
        <v>64</v>
      </c>
      <c r="B59" s="2">
        <v>1790</v>
      </c>
      <c r="C59" s="3" t="s">
        <v>110</v>
      </c>
      <c r="D59" s="10" t="s">
        <v>110</v>
      </c>
      <c r="E59" s="13">
        <v>2</v>
      </c>
      <c r="F59" s="4">
        <v>14</v>
      </c>
      <c r="G59" s="7">
        <v>2</v>
      </c>
      <c r="H59" s="3">
        <v>44</v>
      </c>
      <c r="I59" s="46" t="s">
        <v>167</v>
      </c>
      <c r="J59" s="93">
        <v>2</v>
      </c>
      <c r="K59" s="10">
        <v>12</v>
      </c>
      <c r="L59" s="10">
        <v>2</v>
      </c>
      <c r="M59" s="10">
        <v>30</v>
      </c>
      <c r="N59" s="10" t="s">
        <v>147</v>
      </c>
      <c r="P59" s="1">
        <v>58</v>
      </c>
      <c r="Q59" s="1" t="s">
        <v>147</v>
      </c>
      <c r="R59" s="72" t="s">
        <v>147</v>
      </c>
    </row>
    <row r="60" spans="1:18" ht="17">
      <c r="A60" s="79" t="s">
        <v>65</v>
      </c>
      <c r="B60" s="2">
        <v>1790</v>
      </c>
      <c r="C60" s="3" t="s">
        <v>90</v>
      </c>
      <c r="D60" s="10" t="s">
        <v>90</v>
      </c>
      <c r="E60" s="13">
        <v>2</v>
      </c>
      <c r="F60" s="4">
        <v>8</v>
      </c>
      <c r="G60" s="7">
        <v>2</v>
      </c>
      <c r="H60" s="3">
        <v>24</v>
      </c>
      <c r="I60" s="46" t="s">
        <v>131</v>
      </c>
      <c r="J60" s="93">
        <v>2</v>
      </c>
      <c r="K60" s="58">
        <v>10</v>
      </c>
      <c r="L60" s="10">
        <v>2</v>
      </c>
      <c r="M60" s="10">
        <v>18</v>
      </c>
      <c r="N60" s="10" t="s">
        <v>131</v>
      </c>
      <c r="O60" s="27" t="s">
        <v>155</v>
      </c>
      <c r="P60" s="1">
        <v>59</v>
      </c>
    </row>
    <row r="61" spans="1:18" ht="136">
      <c r="A61" s="79" t="s">
        <v>66</v>
      </c>
      <c r="B61" s="2">
        <v>1790</v>
      </c>
      <c r="C61" s="3" t="s">
        <v>89</v>
      </c>
      <c r="D61" s="10" t="s">
        <v>97</v>
      </c>
      <c r="E61" s="13">
        <v>2</v>
      </c>
      <c r="F61" s="4">
        <v>8</v>
      </c>
      <c r="G61" s="7">
        <v>2</v>
      </c>
      <c r="H61" s="3">
        <v>34</v>
      </c>
      <c r="I61" s="46" t="s">
        <v>174</v>
      </c>
      <c r="J61" s="93">
        <v>2</v>
      </c>
      <c r="K61" s="10">
        <v>14</v>
      </c>
      <c r="L61" s="10">
        <v>2</v>
      </c>
      <c r="M61" s="58">
        <v>10</v>
      </c>
      <c r="N61" s="10" t="s">
        <v>147</v>
      </c>
      <c r="O61" s="27" t="s">
        <v>156</v>
      </c>
      <c r="P61" s="1">
        <v>60</v>
      </c>
      <c r="Q61" s="1" t="s">
        <v>131</v>
      </c>
      <c r="R61" s="72" t="s">
        <v>131</v>
      </c>
    </row>
    <row r="62" spans="1:18" ht="17">
      <c r="A62" s="79" t="s">
        <v>67</v>
      </c>
      <c r="B62" s="2">
        <v>1790</v>
      </c>
      <c r="C62" s="3" t="s">
        <v>98</v>
      </c>
      <c r="D62" s="10" t="s">
        <v>98</v>
      </c>
      <c r="E62" s="13">
        <v>2</v>
      </c>
      <c r="F62" s="4">
        <v>12</v>
      </c>
      <c r="G62" s="7">
        <v>2</v>
      </c>
      <c r="H62" s="3">
        <v>24</v>
      </c>
      <c r="I62" s="46" t="s">
        <v>174</v>
      </c>
      <c r="J62" s="93">
        <v>2</v>
      </c>
      <c r="K62" s="10">
        <v>8</v>
      </c>
      <c r="L62" s="10">
        <v>2</v>
      </c>
      <c r="M62" s="10">
        <v>16</v>
      </c>
      <c r="N62" s="10" t="s">
        <v>131</v>
      </c>
      <c r="P62" s="1">
        <v>61</v>
      </c>
      <c r="Q62" s="1" t="s">
        <v>147</v>
      </c>
      <c r="R62" s="72" t="s">
        <v>131</v>
      </c>
    </row>
    <row r="63" spans="1:18" ht="17">
      <c r="A63" s="79" t="s">
        <v>68</v>
      </c>
      <c r="B63" s="2">
        <v>1793</v>
      </c>
      <c r="C63" s="3" t="s">
        <v>94</v>
      </c>
      <c r="D63" s="10" t="s">
        <v>94</v>
      </c>
      <c r="E63" s="13">
        <v>2</v>
      </c>
      <c r="F63" s="4">
        <v>16</v>
      </c>
      <c r="G63" s="7">
        <v>2</v>
      </c>
      <c r="H63" s="3">
        <v>24</v>
      </c>
      <c r="I63" s="46" t="s">
        <v>174</v>
      </c>
      <c r="J63" s="93">
        <v>2</v>
      </c>
      <c r="K63" s="10">
        <v>8</v>
      </c>
      <c r="L63" s="10">
        <v>2</v>
      </c>
      <c r="M63" s="10">
        <v>22</v>
      </c>
      <c r="N63" s="10" t="s">
        <v>147</v>
      </c>
      <c r="P63" s="1">
        <v>62</v>
      </c>
      <c r="Q63" s="1" t="s">
        <v>147</v>
      </c>
      <c r="R63" s="72" t="s">
        <v>147</v>
      </c>
    </row>
    <row r="64" spans="1:18" ht="68">
      <c r="A64" s="79" t="s">
        <v>69</v>
      </c>
      <c r="B64" s="2">
        <v>1793</v>
      </c>
      <c r="C64" s="3" t="s">
        <v>89</v>
      </c>
      <c r="D64" s="10" t="s">
        <v>89</v>
      </c>
      <c r="F64" s="56">
        <v>10</v>
      </c>
      <c r="H64" s="3">
        <v>18</v>
      </c>
      <c r="I64" s="46" t="s">
        <v>136</v>
      </c>
      <c r="J64" s="93"/>
      <c r="K64" s="10">
        <v>8</v>
      </c>
      <c r="M64" s="10">
        <v>12</v>
      </c>
      <c r="N64" s="10" t="s">
        <v>147</v>
      </c>
      <c r="O64" s="27" t="s">
        <v>157</v>
      </c>
      <c r="P64" s="1">
        <v>63</v>
      </c>
      <c r="R64" s="72" t="s">
        <v>131</v>
      </c>
    </row>
    <row r="65" spans="1:18" ht="17">
      <c r="A65" s="79" t="s">
        <v>70</v>
      </c>
      <c r="B65" s="2">
        <v>1793</v>
      </c>
      <c r="C65" s="3" t="s">
        <v>98</v>
      </c>
      <c r="D65" s="10" t="s">
        <v>98</v>
      </c>
      <c r="E65" s="13">
        <v>2</v>
      </c>
      <c r="F65" s="4">
        <v>12</v>
      </c>
      <c r="G65" s="7">
        <v>2</v>
      </c>
      <c r="H65" s="9">
        <v>35</v>
      </c>
      <c r="I65" s="48" t="s">
        <v>167</v>
      </c>
      <c r="J65" s="96">
        <v>2</v>
      </c>
      <c r="K65" s="10">
        <v>16</v>
      </c>
      <c r="L65" s="10">
        <v>2</v>
      </c>
      <c r="M65" s="10">
        <v>20</v>
      </c>
      <c r="N65" s="10" t="s">
        <v>147</v>
      </c>
      <c r="P65" s="1">
        <v>64</v>
      </c>
      <c r="Q65" s="1" t="s">
        <v>147</v>
      </c>
      <c r="R65" s="72" t="s">
        <v>131</v>
      </c>
    </row>
    <row r="66" spans="1:18" ht="17">
      <c r="A66" s="79" t="s">
        <v>71</v>
      </c>
      <c r="B66" s="2">
        <v>1793</v>
      </c>
      <c r="C66" s="3" t="s">
        <v>91</v>
      </c>
      <c r="D66" s="10" t="s">
        <v>93</v>
      </c>
      <c r="F66" s="4">
        <v>14</v>
      </c>
      <c r="H66" s="3">
        <v>46</v>
      </c>
      <c r="I66" s="46" t="s">
        <v>167</v>
      </c>
      <c r="J66" s="93"/>
      <c r="K66" s="10">
        <v>36</v>
      </c>
      <c r="M66" s="10">
        <v>16</v>
      </c>
      <c r="N66" s="10" t="s">
        <v>147</v>
      </c>
      <c r="O66" s="27" t="s">
        <v>99</v>
      </c>
      <c r="P66" s="1">
        <v>65</v>
      </c>
      <c r="Q66" s="1" t="s">
        <v>147</v>
      </c>
      <c r="R66" s="72" t="s">
        <v>147</v>
      </c>
    </row>
    <row r="67" spans="1:18" ht="51">
      <c r="A67" s="79" t="s">
        <v>72</v>
      </c>
      <c r="B67" s="2">
        <v>1793</v>
      </c>
      <c r="C67" s="3" t="s">
        <v>87</v>
      </c>
      <c r="D67" s="10" t="s">
        <v>102</v>
      </c>
      <c r="E67" s="13">
        <v>2</v>
      </c>
      <c r="F67" s="4">
        <v>8</v>
      </c>
      <c r="G67" s="7">
        <v>2</v>
      </c>
      <c r="H67" s="9">
        <v>33</v>
      </c>
      <c r="I67" s="48" t="s">
        <v>147</v>
      </c>
      <c r="J67" s="93">
        <v>2</v>
      </c>
      <c r="K67" s="10">
        <v>12</v>
      </c>
      <c r="L67" s="10">
        <v>2</v>
      </c>
      <c r="M67" s="11" t="s">
        <v>100</v>
      </c>
      <c r="N67" s="11" t="s">
        <v>147</v>
      </c>
      <c r="O67" s="27" t="s">
        <v>101</v>
      </c>
      <c r="P67" s="1">
        <v>66</v>
      </c>
    </row>
    <row r="68" spans="1:18" ht="17">
      <c r="A68" s="79" t="s">
        <v>73</v>
      </c>
      <c r="B68" s="2">
        <v>1793</v>
      </c>
      <c r="C68" s="3" t="s">
        <v>90</v>
      </c>
      <c r="D68" s="10" t="s">
        <v>103</v>
      </c>
      <c r="E68" s="13">
        <v>2</v>
      </c>
      <c r="F68" s="4">
        <v>8</v>
      </c>
      <c r="G68" s="7">
        <v>2</v>
      </c>
      <c r="H68" s="3">
        <v>26</v>
      </c>
      <c r="I68" s="46" t="s">
        <v>147</v>
      </c>
      <c r="J68" s="93">
        <v>2</v>
      </c>
      <c r="K68" s="10">
        <v>12</v>
      </c>
      <c r="L68" s="10">
        <v>2</v>
      </c>
      <c r="M68" s="10">
        <v>28</v>
      </c>
      <c r="N68" s="10" t="s">
        <v>174</v>
      </c>
      <c r="P68" s="1">
        <v>67</v>
      </c>
      <c r="Q68" s="1" t="s">
        <v>147</v>
      </c>
      <c r="R68" s="72" t="s">
        <v>147</v>
      </c>
    </row>
    <row r="69" spans="1:18" ht="85">
      <c r="A69" s="79" t="s">
        <v>74</v>
      </c>
      <c r="B69" s="2">
        <v>1797</v>
      </c>
      <c r="C69" s="3" t="s">
        <v>90</v>
      </c>
      <c r="D69" s="10" t="s">
        <v>90</v>
      </c>
      <c r="E69" s="13">
        <v>2</v>
      </c>
      <c r="F69" s="56">
        <v>10</v>
      </c>
      <c r="G69" s="7">
        <v>2</v>
      </c>
      <c r="H69" s="3">
        <v>30</v>
      </c>
      <c r="I69" s="46" t="s">
        <v>174</v>
      </c>
      <c r="J69" s="93">
        <v>2</v>
      </c>
      <c r="K69" s="10">
        <v>12</v>
      </c>
      <c r="L69" s="10">
        <v>2</v>
      </c>
      <c r="M69" s="10">
        <v>22</v>
      </c>
      <c r="N69" s="10" t="s">
        <v>174</v>
      </c>
      <c r="O69" s="27" t="s">
        <v>158</v>
      </c>
      <c r="P69" s="1">
        <v>68</v>
      </c>
      <c r="Q69" s="1" t="s">
        <v>147</v>
      </c>
      <c r="R69" s="72" t="s">
        <v>147</v>
      </c>
    </row>
    <row r="70" spans="1:18" ht="68">
      <c r="A70" s="79" t="s">
        <v>75</v>
      </c>
      <c r="B70" s="2">
        <v>1797</v>
      </c>
      <c r="C70" s="3" t="s">
        <v>97</v>
      </c>
      <c r="D70" s="10" t="s">
        <v>89</v>
      </c>
      <c r="E70" s="13">
        <v>2</v>
      </c>
      <c r="F70" s="8">
        <v>11</v>
      </c>
      <c r="G70" s="7" t="s">
        <v>182</v>
      </c>
      <c r="H70" s="3">
        <v>26</v>
      </c>
      <c r="I70" s="46" t="s">
        <v>136</v>
      </c>
      <c r="J70" s="93" t="s">
        <v>182</v>
      </c>
      <c r="K70" s="10">
        <v>14</v>
      </c>
      <c r="L70" s="10">
        <v>2</v>
      </c>
      <c r="M70" s="10">
        <v>28</v>
      </c>
      <c r="N70" s="10" t="s">
        <v>136</v>
      </c>
      <c r="O70" s="27" t="s">
        <v>175</v>
      </c>
      <c r="P70" s="1">
        <v>69</v>
      </c>
      <c r="Q70" s="1" t="s">
        <v>131</v>
      </c>
      <c r="R70" s="72" t="s">
        <v>131</v>
      </c>
    </row>
    <row r="71" spans="1:18" ht="68">
      <c r="A71" s="79" t="s">
        <v>76</v>
      </c>
      <c r="B71" s="2">
        <v>1797</v>
      </c>
      <c r="C71" s="3" t="s">
        <v>91</v>
      </c>
      <c r="D71" s="10" t="s">
        <v>107</v>
      </c>
      <c r="E71" s="13">
        <v>2</v>
      </c>
      <c r="F71" s="4">
        <v>20</v>
      </c>
      <c r="G71" s="7">
        <v>2</v>
      </c>
      <c r="H71" s="3">
        <v>36</v>
      </c>
      <c r="I71" s="46" t="s">
        <v>166</v>
      </c>
      <c r="J71" s="93">
        <v>2</v>
      </c>
      <c r="K71" s="10">
        <v>8</v>
      </c>
      <c r="L71" s="10">
        <v>2</v>
      </c>
      <c r="M71" s="10">
        <v>36</v>
      </c>
      <c r="N71" s="10" t="s">
        <v>176</v>
      </c>
      <c r="O71" s="27" t="s">
        <v>177</v>
      </c>
      <c r="P71" s="1">
        <v>70</v>
      </c>
      <c r="Q71" s="1" t="s">
        <v>147</v>
      </c>
      <c r="R71" s="72" t="s">
        <v>131</v>
      </c>
    </row>
    <row r="72" spans="1:18" ht="17">
      <c r="A72" s="79" t="s">
        <v>77</v>
      </c>
      <c r="B72" s="2">
        <v>1797</v>
      </c>
      <c r="C72" s="3" t="s">
        <v>94</v>
      </c>
      <c r="D72" s="10" t="s">
        <v>94</v>
      </c>
      <c r="E72" s="13">
        <v>2</v>
      </c>
      <c r="F72" s="4">
        <v>8</v>
      </c>
      <c r="G72" s="7">
        <v>2</v>
      </c>
      <c r="H72" s="3">
        <v>42</v>
      </c>
      <c r="I72" s="46" t="s">
        <v>167</v>
      </c>
      <c r="J72" s="93" t="s">
        <v>181</v>
      </c>
      <c r="K72" s="10">
        <v>18</v>
      </c>
      <c r="L72" s="10">
        <v>2</v>
      </c>
      <c r="M72" s="10">
        <v>38</v>
      </c>
      <c r="N72" s="10" t="s">
        <v>167</v>
      </c>
      <c r="O72" s="27" t="s">
        <v>104</v>
      </c>
      <c r="P72" s="1">
        <v>71</v>
      </c>
      <c r="Q72" s="1" t="s">
        <v>147</v>
      </c>
      <c r="R72" s="72" t="s">
        <v>147</v>
      </c>
    </row>
    <row r="73" spans="1:18" ht="17">
      <c r="A73" s="79" t="s">
        <v>78</v>
      </c>
      <c r="B73" s="2">
        <v>1797</v>
      </c>
      <c r="C73" s="3" t="s">
        <v>89</v>
      </c>
      <c r="D73" s="10" t="s">
        <v>97</v>
      </c>
      <c r="E73" s="13">
        <v>2</v>
      </c>
      <c r="F73" s="4">
        <v>8</v>
      </c>
      <c r="G73" s="7">
        <v>2</v>
      </c>
      <c r="H73" s="3">
        <v>24</v>
      </c>
      <c r="I73" s="46" t="s">
        <v>167</v>
      </c>
      <c r="J73" s="93">
        <v>2</v>
      </c>
      <c r="K73" s="10">
        <v>12</v>
      </c>
      <c r="L73" s="10">
        <v>2</v>
      </c>
      <c r="M73" s="11">
        <v>21</v>
      </c>
      <c r="N73" s="11" t="s">
        <v>136</v>
      </c>
      <c r="P73" s="1">
        <v>72</v>
      </c>
      <c r="Q73" s="1" t="s">
        <v>147</v>
      </c>
      <c r="R73" s="72" t="s">
        <v>147</v>
      </c>
    </row>
    <row r="74" spans="1:18" ht="34">
      <c r="A74" s="79" t="s">
        <v>79</v>
      </c>
      <c r="B74" s="2">
        <v>1797</v>
      </c>
      <c r="C74" s="3" t="s">
        <v>98</v>
      </c>
      <c r="D74" s="10" t="s">
        <v>98</v>
      </c>
      <c r="E74" s="13">
        <v>2</v>
      </c>
      <c r="F74" s="4">
        <v>16</v>
      </c>
      <c r="G74" s="7">
        <v>2</v>
      </c>
      <c r="H74" s="3">
        <v>44</v>
      </c>
      <c r="I74" s="46" t="s">
        <v>166</v>
      </c>
      <c r="J74" s="93">
        <v>2</v>
      </c>
      <c r="K74" s="37">
        <v>96</v>
      </c>
      <c r="L74" s="37"/>
      <c r="M74" s="37"/>
      <c r="N74" s="37" t="s">
        <v>178</v>
      </c>
      <c r="O74" s="27" t="s">
        <v>105</v>
      </c>
      <c r="P74" s="1">
        <v>73</v>
      </c>
      <c r="Q74" s="1" t="s">
        <v>147</v>
      </c>
      <c r="R74" s="72" t="s">
        <v>147</v>
      </c>
    </row>
    <row r="75" spans="1:18" ht="17">
      <c r="A75" s="79" t="s">
        <v>80</v>
      </c>
      <c r="B75" s="2">
        <v>1799</v>
      </c>
      <c r="C75" s="3" t="s">
        <v>90</v>
      </c>
      <c r="D75" s="10" t="s">
        <v>98</v>
      </c>
      <c r="F75" s="4">
        <v>24</v>
      </c>
      <c r="H75" s="3">
        <v>58</v>
      </c>
      <c r="I75" s="46" t="s">
        <v>167</v>
      </c>
      <c r="J75" s="93"/>
      <c r="K75" s="37">
        <v>100</v>
      </c>
      <c r="L75" s="37"/>
      <c r="M75" s="37"/>
      <c r="N75" s="37"/>
      <c r="O75" s="27" t="s">
        <v>106</v>
      </c>
      <c r="P75" s="1">
        <v>74</v>
      </c>
      <c r="Q75" s="1" t="s">
        <v>147</v>
      </c>
      <c r="R75" s="72" t="s">
        <v>147</v>
      </c>
    </row>
    <row r="76" spans="1:18" ht="119">
      <c r="A76" s="79" t="s">
        <v>81</v>
      </c>
      <c r="B76" s="2">
        <v>1799</v>
      </c>
      <c r="C76" s="3" t="s">
        <v>87</v>
      </c>
      <c r="D76" s="10" t="s">
        <v>102</v>
      </c>
      <c r="E76" s="13">
        <v>2</v>
      </c>
      <c r="F76" s="4">
        <v>24</v>
      </c>
      <c r="G76" s="7">
        <v>2</v>
      </c>
      <c r="H76" s="3">
        <v>54</v>
      </c>
      <c r="I76" s="46" t="s">
        <v>167</v>
      </c>
      <c r="J76" s="93">
        <v>2</v>
      </c>
      <c r="K76" s="10">
        <v>14</v>
      </c>
      <c r="L76" s="10">
        <v>2</v>
      </c>
      <c r="M76" s="11">
        <v>25</v>
      </c>
      <c r="N76" s="11" t="s">
        <v>180</v>
      </c>
      <c r="O76" s="27" t="s">
        <v>179</v>
      </c>
      <c r="P76" s="1">
        <v>75</v>
      </c>
      <c r="Q76" s="1" t="s">
        <v>147</v>
      </c>
      <c r="R76" s="72" t="s">
        <v>147</v>
      </c>
    </row>
    <row r="77" spans="1:18" ht="34">
      <c r="A77" s="79" t="s">
        <v>82</v>
      </c>
      <c r="B77" s="2">
        <v>1803</v>
      </c>
      <c r="C77" s="3" t="s">
        <v>97</v>
      </c>
      <c r="D77" s="10" t="s">
        <v>89</v>
      </c>
      <c r="F77" s="4">
        <v>8</v>
      </c>
      <c r="H77" s="3">
        <v>38</v>
      </c>
      <c r="I77" s="46" t="s">
        <v>167</v>
      </c>
      <c r="J77" s="93"/>
      <c r="K77" s="10">
        <v>12</v>
      </c>
      <c r="M77" s="10">
        <v>28</v>
      </c>
      <c r="N77" s="10" t="s">
        <v>147</v>
      </c>
      <c r="O77" s="27" t="s">
        <v>109</v>
      </c>
      <c r="P77" s="1">
        <v>76</v>
      </c>
      <c r="Q77" s="1" t="s">
        <v>147</v>
      </c>
      <c r="R77" s="72" t="s">
        <v>147</v>
      </c>
    </row>
    <row r="78" spans="1:18">
      <c r="A78" s="78" t="s">
        <v>116</v>
      </c>
      <c r="B78" s="35">
        <v>1764</v>
      </c>
      <c r="C78" s="36" t="s">
        <v>117</v>
      </c>
      <c r="D78" s="37"/>
      <c r="E78" s="38"/>
      <c r="F78" s="39"/>
      <c r="G78" s="40"/>
      <c r="H78" s="41"/>
      <c r="I78" s="47"/>
      <c r="J78" s="94"/>
      <c r="K78" s="37"/>
      <c r="L78" s="37"/>
      <c r="M78" s="37"/>
      <c r="N78" s="37"/>
      <c r="O78" s="52"/>
      <c r="P78" s="35"/>
      <c r="Q78" s="35"/>
      <c r="R78" s="73"/>
    </row>
    <row r="79" spans="1:18" ht="51">
      <c r="A79" s="78" t="s">
        <v>21</v>
      </c>
      <c r="B79" s="35">
        <v>1765</v>
      </c>
      <c r="C79" s="41" t="s">
        <v>98</v>
      </c>
      <c r="D79" s="37" t="s">
        <v>98</v>
      </c>
      <c r="E79" s="38"/>
      <c r="F79" s="39">
        <v>8</v>
      </c>
      <c r="G79" s="40"/>
      <c r="H79" s="41">
        <v>10</v>
      </c>
      <c r="I79" s="47" t="s">
        <v>136</v>
      </c>
      <c r="J79" s="94"/>
      <c r="K79" s="37">
        <v>10</v>
      </c>
      <c r="L79" s="37"/>
      <c r="M79" s="37">
        <v>12</v>
      </c>
      <c r="N79" s="37"/>
      <c r="O79" s="52" t="s">
        <v>141</v>
      </c>
      <c r="P79" s="35"/>
      <c r="Q79" s="35"/>
      <c r="R79" s="73"/>
    </row>
    <row r="80" spans="1:18">
      <c r="A80" s="78" t="s">
        <v>22</v>
      </c>
      <c r="B80" s="35">
        <v>1765</v>
      </c>
      <c r="C80" s="41" t="s">
        <v>98</v>
      </c>
      <c r="D80" s="37" t="s">
        <v>98</v>
      </c>
      <c r="E80" s="38">
        <v>2</v>
      </c>
      <c r="F80" s="39">
        <v>12</v>
      </c>
      <c r="G80" s="40">
        <v>2</v>
      </c>
      <c r="H80" s="41">
        <v>20</v>
      </c>
      <c r="I80" s="47"/>
      <c r="J80" s="94">
        <v>2</v>
      </c>
      <c r="K80" s="37">
        <v>12</v>
      </c>
      <c r="L80" s="37">
        <v>2</v>
      </c>
      <c r="M80" s="37">
        <v>12</v>
      </c>
      <c r="N80" s="37"/>
      <c r="O80" s="52"/>
      <c r="P80" s="35"/>
      <c r="Q80" s="35"/>
      <c r="R80" s="73"/>
    </row>
    <row r="81" spans="1:18">
      <c r="A81" s="78" t="s">
        <v>114</v>
      </c>
      <c r="B81" s="42">
        <v>1765</v>
      </c>
      <c r="C81" s="41" t="s">
        <v>89</v>
      </c>
      <c r="D81" s="37" t="s">
        <v>97</v>
      </c>
      <c r="E81" s="38"/>
      <c r="F81" s="39">
        <v>10</v>
      </c>
      <c r="G81" s="40"/>
      <c r="H81" s="41">
        <v>20</v>
      </c>
      <c r="I81" s="47"/>
      <c r="J81" s="94"/>
      <c r="K81" s="37">
        <v>8</v>
      </c>
      <c r="L81" s="37"/>
      <c r="M81" s="37">
        <v>14</v>
      </c>
      <c r="N81" s="37" t="s">
        <v>131</v>
      </c>
      <c r="O81" s="52"/>
      <c r="P81" s="35"/>
      <c r="Q81" s="35"/>
      <c r="R81" s="73"/>
    </row>
    <row r="82" spans="1:18">
      <c r="A82" s="78" t="s">
        <v>115</v>
      </c>
      <c r="B82" s="42">
        <v>1765</v>
      </c>
      <c r="C82" s="41" t="s">
        <v>89</v>
      </c>
      <c r="D82" s="37" t="s">
        <v>89</v>
      </c>
      <c r="E82" s="38">
        <v>2</v>
      </c>
      <c r="F82" s="39">
        <v>8</v>
      </c>
      <c r="G82" s="40">
        <v>2</v>
      </c>
      <c r="H82" s="41">
        <v>10</v>
      </c>
      <c r="I82" s="47"/>
      <c r="J82" s="94">
        <v>2</v>
      </c>
      <c r="K82" s="37">
        <v>8</v>
      </c>
      <c r="L82" s="37">
        <v>2</v>
      </c>
      <c r="M82" s="37">
        <v>12</v>
      </c>
      <c r="N82" s="57" t="s">
        <v>143</v>
      </c>
      <c r="O82" s="52"/>
      <c r="P82" s="35"/>
      <c r="Q82" s="35"/>
      <c r="R82" s="73"/>
    </row>
    <row r="83" spans="1:18">
      <c r="J83" s="93"/>
      <c r="K83" s="10"/>
    </row>
    <row r="84" spans="1:18">
      <c r="J84" s="93"/>
      <c r="K84" s="10"/>
    </row>
    <row r="85" spans="1:18">
      <c r="J85" s="93"/>
      <c r="K85" s="10"/>
    </row>
    <row r="86" spans="1:18">
      <c r="J86" s="93"/>
      <c r="K86" s="10"/>
    </row>
    <row r="87" spans="1:18">
      <c r="J87" s="93"/>
      <c r="K87" s="10"/>
    </row>
    <row r="88" spans="1:18">
      <c r="J88" s="93"/>
      <c r="K88" s="10"/>
    </row>
    <row r="89" spans="1:18">
      <c r="J89" s="93"/>
      <c r="K89" s="10"/>
    </row>
    <row r="90" spans="1:18">
      <c r="J90" s="93"/>
      <c r="K90" s="10"/>
    </row>
    <row r="91" spans="1:18">
      <c r="J91" s="93"/>
      <c r="K91" s="10"/>
    </row>
    <row r="92" spans="1:18">
      <c r="J92" s="93"/>
      <c r="K92" s="10"/>
    </row>
    <row r="93" spans="1:18">
      <c r="J93" s="93"/>
      <c r="K93" s="10"/>
    </row>
    <row r="94" spans="1:18">
      <c r="J94" s="93"/>
      <c r="K94" s="10"/>
    </row>
    <row r="95" spans="1:18">
      <c r="J95" s="93"/>
      <c r="K95" s="10"/>
    </row>
    <row r="96" spans="1:18">
      <c r="J96" s="93"/>
      <c r="K96" s="10"/>
    </row>
    <row r="97" spans="10:11">
      <c r="J97" s="93"/>
      <c r="K97" s="10"/>
    </row>
    <row r="98" spans="10:11">
      <c r="J98" s="93"/>
      <c r="K98" s="10"/>
    </row>
    <row r="99" spans="10:11">
      <c r="J99" s="93"/>
      <c r="K99" s="10"/>
    </row>
    <row r="100" spans="10:11">
      <c r="J100" s="93"/>
      <c r="K100" s="10"/>
    </row>
  </sheetData>
  <sortState ref="A2:R83">
    <sortCondition ref="P2:P83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E33F4-15DD-8D4C-BC12-C254AEFECD06}">
  <dimension ref="A1:M79"/>
  <sheetViews>
    <sheetView workbookViewId="0">
      <pane ySplit="1" topLeftCell="A61" activePane="bottomLeft" state="frozen"/>
      <selection pane="bottomLeft" activeCell="C80" sqref="C80"/>
    </sheetView>
  </sheetViews>
  <sheetFormatPr baseColWidth="10" defaultRowHeight="16"/>
  <cols>
    <col min="1" max="1" width="32" customWidth="1"/>
    <col min="2" max="2" width="10.83203125" style="71"/>
    <col min="4" max="4" width="14.1640625" style="71" customWidth="1"/>
    <col min="5" max="5" width="18.1640625" customWidth="1"/>
    <col min="6" max="6" width="6" style="71" customWidth="1"/>
    <col min="9" max="9" width="14.1640625" customWidth="1"/>
    <col min="10" max="10" width="18.33203125" customWidth="1"/>
    <col min="11" max="11" width="3.5" customWidth="1"/>
  </cols>
  <sheetData>
    <row r="1" spans="1:12" s="28" customFormat="1">
      <c r="A1" s="66" t="s">
        <v>0</v>
      </c>
      <c r="B1" s="69" t="s">
        <v>3</v>
      </c>
      <c r="C1" s="43" t="s">
        <v>4</v>
      </c>
      <c r="D1" s="69" t="s">
        <v>125</v>
      </c>
      <c r="E1" s="43" t="s">
        <v>128</v>
      </c>
      <c r="F1" s="69"/>
      <c r="G1" s="43" t="s">
        <v>5</v>
      </c>
      <c r="H1" s="43" t="s">
        <v>6</v>
      </c>
      <c r="I1" s="43" t="s">
        <v>127</v>
      </c>
      <c r="J1" s="43" t="s">
        <v>129</v>
      </c>
      <c r="K1" s="43"/>
      <c r="L1" s="43" t="s">
        <v>120</v>
      </c>
    </row>
    <row r="2" spans="1:12" s="65" customFormat="1">
      <c r="A2" s="64" t="s">
        <v>10</v>
      </c>
      <c r="B2" s="7">
        <v>8</v>
      </c>
      <c r="C2" s="10">
        <v>18</v>
      </c>
      <c r="D2" s="7">
        <f t="shared" ref="D2:D33" si="0">C2/B2</f>
        <v>2.25</v>
      </c>
      <c r="E2" s="10">
        <f t="shared" ref="E2:E33" si="1">SUM(B2,C2)</f>
        <v>26</v>
      </c>
      <c r="F2" s="7"/>
      <c r="G2" s="10">
        <v>10</v>
      </c>
      <c r="H2" s="10">
        <v>20</v>
      </c>
      <c r="I2" s="10">
        <f t="shared" ref="I2:I29" si="2">H2/G2</f>
        <v>2</v>
      </c>
      <c r="J2" s="10">
        <f t="shared" ref="J2:J29" si="3">SUM(G2,H2)</f>
        <v>30</v>
      </c>
      <c r="K2" s="10"/>
      <c r="L2" s="10">
        <v>4</v>
      </c>
    </row>
    <row r="3" spans="1:12">
      <c r="A3" s="66" t="s">
        <v>11</v>
      </c>
      <c r="B3" s="7">
        <v>8</v>
      </c>
      <c r="C3" s="10">
        <v>12</v>
      </c>
      <c r="D3" s="7">
        <f t="shared" si="0"/>
        <v>1.5</v>
      </c>
      <c r="E3" s="10">
        <f t="shared" si="1"/>
        <v>20</v>
      </c>
      <c r="F3" s="7"/>
      <c r="G3" s="10">
        <v>8</v>
      </c>
      <c r="H3" s="10">
        <v>16</v>
      </c>
      <c r="I3" s="10">
        <f t="shared" si="2"/>
        <v>2</v>
      </c>
      <c r="J3" s="10">
        <f t="shared" si="3"/>
        <v>24</v>
      </c>
      <c r="K3" s="10"/>
      <c r="L3" s="1">
        <v>5</v>
      </c>
    </row>
    <row r="4" spans="1:12">
      <c r="A4" s="66" t="s">
        <v>12</v>
      </c>
      <c r="B4" s="7">
        <v>8</v>
      </c>
      <c r="C4" s="10">
        <v>20</v>
      </c>
      <c r="D4" s="7">
        <f t="shared" si="0"/>
        <v>2.5</v>
      </c>
      <c r="E4" s="10">
        <f t="shared" si="1"/>
        <v>28</v>
      </c>
      <c r="F4" s="7"/>
      <c r="G4" s="10">
        <v>8</v>
      </c>
      <c r="H4" s="10">
        <v>16</v>
      </c>
      <c r="I4" s="10">
        <f t="shared" si="2"/>
        <v>2</v>
      </c>
      <c r="J4" s="10">
        <f t="shared" si="3"/>
        <v>24</v>
      </c>
      <c r="K4" s="10"/>
      <c r="L4" s="1">
        <v>6</v>
      </c>
    </row>
    <row r="5" spans="1:12">
      <c r="A5" s="66" t="s">
        <v>13</v>
      </c>
      <c r="B5" s="7">
        <v>8</v>
      </c>
      <c r="C5" s="10">
        <v>22</v>
      </c>
      <c r="D5" s="7">
        <f t="shared" si="0"/>
        <v>2.75</v>
      </c>
      <c r="E5" s="10">
        <f t="shared" si="1"/>
        <v>30</v>
      </c>
      <c r="F5" s="7"/>
      <c r="G5" s="10">
        <v>12</v>
      </c>
      <c r="H5" s="10">
        <v>16</v>
      </c>
      <c r="I5" s="10">
        <f t="shared" si="2"/>
        <v>1.3333333333333333</v>
      </c>
      <c r="J5" s="10">
        <f t="shared" si="3"/>
        <v>28</v>
      </c>
      <c r="K5" s="10"/>
      <c r="L5" s="1">
        <v>7</v>
      </c>
    </row>
    <row r="6" spans="1:12">
      <c r="A6" s="66" t="s">
        <v>14</v>
      </c>
      <c r="B6" s="7">
        <v>8</v>
      </c>
      <c r="C6" s="10">
        <v>18</v>
      </c>
      <c r="D6" s="7">
        <f t="shared" si="0"/>
        <v>2.25</v>
      </c>
      <c r="E6" s="10">
        <f t="shared" si="1"/>
        <v>26</v>
      </c>
      <c r="F6" s="7"/>
      <c r="G6" s="10">
        <v>12</v>
      </c>
      <c r="H6" s="10">
        <v>20</v>
      </c>
      <c r="I6" s="10">
        <f t="shared" si="2"/>
        <v>1.6666666666666667</v>
      </c>
      <c r="J6" s="10">
        <f t="shared" si="3"/>
        <v>32</v>
      </c>
      <c r="K6" s="10"/>
      <c r="L6" s="1">
        <v>8</v>
      </c>
    </row>
    <row r="7" spans="1:12">
      <c r="A7" s="66" t="s">
        <v>17</v>
      </c>
      <c r="B7" s="7">
        <v>8</v>
      </c>
      <c r="C7" s="10">
        <v>16</v>
      </c>
      <c r="D7" s="7">
        <f t="shared" si="0"/>
        <v>2</v>
      </c>
      <c r="E7" s="10">
        <f t="shared" si="1"/>
        <v>24</v>
      </c>
      <c r="F7" s="7"/>
      <c r="G7" s="10">
        <v>8</v>
      </c>
      <c r="H7" s="10">
        <v>20</v>
      </c>
      <c r="I7" s="10">
        <f t="shared" si="2"/>
        <v>2.5</v>
      </c>
      <c r="J7" s="10">
        <f t="shared" si="3"/>
        <v>28</v>
      </c>
      <c r="K7" s="10"/>
      <c r="L7" s="1">
        <v>11</v>
      </c>
    </row>
    <row r="8" spans="1:12">
      <c r="A8" s="66" t="s">
        <v>19</v>
      </c>
      <c r="B8" s="7">
        <v>8</v>
      </c>
      <c r="C8" s="10">
        <v>16</v>
      </c>
      <c r="D8" s="7">
        <f t="shared" si="0"/>
        <v>2</v>
      </c>
      <c r="E8" s="10">
        <f t="shared" si="1"/>
        <v>24</v>
      </c>
      <c r="F8" s="7"/>
      <c r="G8" s="10">
        <v>8</v>
      </c>
      <c r="H8" s="10">
        <v>22</v>
      </c>
      <c r="I8" s="10">
        <f t="shared" si="2"/>
        <v>2.75</v>
      </c>
      <c r="J8" s="10">
        <f t="shared" si="3"/>
        <v>30</v>
      </c>
      <c r="K8" s="10"/>
      <c r="L8" s="1">
        <v>13</v>
      </c>
    </row>
    <row r="9" spans="1:12">
      <c r="A9" s="66" t="s">
        <v>24</v>
      </c>
      <c r="B9" s="7">
        <v>8</v>
      </c>
      <c r="C9" s="10">
        <v>12</v>
      </c>
      <c r="D9" s="7">
        <f t="shared" si="0"/>
        <v>1.5</v>
      </c>
      <c r="E9" s="10">
        <f t="shared" si="1"/>
        <v>20</v>
      </c>
      <c r="F9" s="7"/>
      <c r="G9" s="10">
        <v>8</v>
      </c>
      <c r="H9" s="10">
        <v>14</v>
      </c>
      <c r="I9" s="10">
        <f t="shared" si="2"/>
        <v>1.75</v>
      </c>
      <c r="J9" s="10">
        <f t="shared" si="3"/>
        <v>22</v>
      </c>
      <c r="K9" s="10"/>
      <c r="L9" s="1">
        <v>16</v>
      </c>
    </row>
    <row r="10" spans="1:12">
      <c r="A10" s="66" t="s">
        <v>113</v>
      </c>
      <c r="B10" s="7">
        <v>8</v>
      </c>
      <c r="C10" s="10">
        <v>20</v>
      </c>
      <c r="D10" s="7">
        <f t="shared" si="0"/>
        <v>2.5</v>
      </c>
      <c r="E10" s="10">
        <f t="shared" si="1"/>
        <v>28</v>
      </c>
      <c r="F10" s="7"/>
      <c r="G10" s="10">
        <v>8</v>
      </c>
      <c r="H10" s="10">
        <v>8</v>
      </c>
      <c r="I10" s="10">
        <f t="shared" si="2"/>
        <v>1</v>
      </c>
      <c r="J10" s="10">
        <f t="shared" si="3"/>
        <v>16</v>
      </c>
      <c r="K10" s="10"/>
      <c r="L10" s="1">
        <v>18</v>
      </c>
    </row>
    <row r="11" spans="1:12">
      <c r="A11" s="67" t="s">
        <v>29</v>
      </c>
      <c r="B11" s="25">
        <v>8</v>
      </c>
      <c r="C11" s="22">
        <v>20</v>
      </c>
      <c r="D11" s="7">
        <f t="shared" si="0"/>
        <v>2.5</v>
      </c>
      <c r="E11" s="10">
        <f t="shared" si="1"/>
        <v>28</v>
      </c>
      <c r="F11" s="7"/>
      <c r="G11" s="22">
        <v>8</v>
      </c>
      <c r="H11" s="22">
        <v>8</v>
      </c>
      <c r="I11" s="10">
        <f t="shared" si="2"/>
        <v>1</v>
      </c>
      <c r="J11" s="10">
        <f t="shared" si="3"/>
        <v>16</v>
      </c>
      <c r="K11" s="10"/>
      <c r="L11" s="1">
        <v>23</v>
      </c>
    </row>
    <row r="12" spans="1:12">
      <c r="A12" s="67" t="s">
        <v>30</v>
      </c>
      <c r="B12" s="25">
        <v>8</v>
      </c>
      <c r="C12" s="22">
        <v>26</v>
      </c>
      <c r="D12" s="7">
        <f t="shared" si="0"/>
        <v>3.25</v>
      </c>
      <c r="E12" s="10">
        <f t="shared" si="1"/>
        <v>34</v>
      </c>
      <c r="F12" s="7"/>
      <c r="G12" s="22">
        <v>14</v>
      </c>
      <c r="H12" s="22">
        <v>20</v>
      </c>
      <c r="I12" s="10">
        <f t="shared" si="2"/>
        <v>1.4285714285714286</v>
      </c>
      <c r="J12" s="10">
        <f t="shared" si="3"/>
        <v>34</v>
      </c>
      <c r="K12" s="10"/>
      <c r="L12" s="1">
        <v>24</v>
      </c>
    </row>
    <row r="13" spans="1:12">
      <c r="A13" s="68" t="s">
        <v>35</v>
      </c>
      <c r="B13" s="7">
        <v>8</v>
      </c>
      <c r="C13" s="10">
        <v>24</v>
      </c>
      <c r="D13" s="7">
        <f t="shared" si="0"/>
        <v>3</v>
      </c>
      <c r="E13" s="10">
        <f t="shared" si="1"/>
        <v>32</v>
      </c>
      <c r="F13" s="7"/>
      <c r="G13" s="10">
        <v>12</v>
      </c>
      <c r="H13" s="10">
        <v>12</v>
      </c>
      <c r="I13" s="10">
        <f t="shared" si="2"/>
        <v>1</v>
      </c>
      <c r="J13" s="10">
        <f t="shared" si="3"/>
        <v>24</v>
      </c>
      <c r="K13" s="10"/>
      <c r="L13" s="20">
        <v>29</v>
      </c>
    </row>
    <row r="14" spans="1:12">
      <c r="A14" s="68" t="s">
        <v>37</v>
      </c>
      <c r="B14" s="7">
        <v>8</v>
      </c>
      <c r="C14" s="10">
        <v>36</v>
      </c>
      <c r="D14" s="7">
        <f t="shared" si="0"/>
        <v>4.5</v>
      </c>
      <c r="E14" s="10">
        <f t="shared" si="1"/>
        <v>44</v>
      </c>
      <c r="F14" s="7"/>
      <c r="G14" s="10">
        <v>10</v>
      </c>
      <c r="H14" s="10">
        <v>12</v>
      </c>
      <c r="I14" s="10">
        <f t="shared" si="2"/>
        <v>1.2</v>
      </c>
      <c r="J14" s="10">
        <f t="shared" si="3"/>
        <v>22</v>
      </c>
      <c r="K14" s="10"/>
      <c r="L14" s="1">
        <v>31</v>
      </c>
    </row>
    <row r="15" spans="1:12">
      <c r="A15" s="68" t="s">
        <v>40</v>
      </c>
      <c r="B15" s="7">
        <v>8</v>
      </c>
      <c r="C15" s="10">
        <v>12</v>
      </c>
      <c r="D15" s="7">
        <f t="shared" si="0"/>
        <v>1.5</v>
      </c>
      <c r="E15" s="10">
        <f t="shared" si="1"/>
        <v>20</v>
      </c>
      <c r="F15" s="7"/>
      <c r="G15" s="10">
        <v>8</v>
      </c>
      <c r="H15" s="10">
        <v>8</v>
      </c>
      <c r="I15" s="10">
        <f t="shared" si="2"/>
        <v>1</v>
      </c>
      <c r="J15" s="10">
        <f t="shared" si="3"/>
        <v>16</v>
      </c>
      <c r="K15" s="10"/>
      <c r="L15" s="1">
        <v>34</v>
      </c>
    </row>
    <row r="16" spans="1:12">
      <c r="A16" s="68" t="s">
        <v>42</v>
      </c>
      <c r="B16" s="7">
        <v>8</v>
      </c>
      <c r="C16" s="10">
        <v>12</v>
      </c>
      <c r="D16" s="7">
        <f t="shared" si="0"/>
        <v>1.5</v>
      </c>
      <c r="E16" s="10">
        <f t="shared" si="1"/>
        <v>20</v>
      </c>
      <c r="F16" s="7"/>
      <c r="G16" s="10">
        <v>8</v>
      </c>
      <c r="H16" s="10">
        <v>14</v>
      </c>
      <c r="I16" s="10">
        <f t="shared" si="2"/>
        <v>1.75</v>
      </c>
      <c r="J16" s="10">
        <f t="shared" si="3"/>
        <v>22</v>
      </c>
      <c r="K16" s="10"/>
      <c r="L16" s="1">
        <v>36</v>
      </c>
    </row>
    <row r="17" spans="1:13">
      <c r="A17" s="68" t="s">
        <v>46</v>
      </c>
      <c r="B17" s="7">
        <v>8</v>
      </c>
      <c r="C17" s="10">
        <v>16</v>
      </c>
      <c r="D17" s="7">
        <f t="shared" si="0"/>
        <v>2</v>
      </c>
      <c r="E17" s="10">
        <f t="shared" si="1"/>
        <v>24</v>
      </c>
      <c r="F17" s="7"/>
      <c r="G17" s="10">
        <v>8</v>
      </c>
      <c r="H17" s="10">
        <v>10</v>
      </c>
      <c r="I17" s="10">
        <f t="shared" si="2"/>
        <v>1.25</v>
      </c>
      <c r="J17" s="10">
        <f t="shared" si="3"/>
        <v>18</v>
      </c>
      <c r="K17" s="10"/>
      <c r="L17" s="1">
        <v>40</v>
      </c>
    </row>
    <row r="18" spans="1:13">
      <c r="A18" s="68" t="s">
        <v>48</v>
      </c>
      <c r="B18" s="7">
        <v>8</v>
      </c>
      <c r="C18" s="10">
        <v>18</v>
      </c>
      <c r="D18" s="7">
        <f t="shared" si="0"/>
        <v>2.25</v>
      </c>
      <c r="E18" s="10">
        <f t="shared" si="1"/>
        <v>26</v>
      </c>
      <c r="F18" s="7"/>
      <c r="G18" s="10">
        <v>8</v>
      </c>
      <c r="H18" s="10">
        <v>16</v>
      </c>
      <c r="I18" s="10">
        <f t="shared" si="2"/>
        <v>2</v>
      </c>
      <c r="J18" s="10">
        <f t="shared" si="3"/>
        <v>24</v>
      </c>
      <c r="K18" s="10"/>
      <c r="L18" s="1">
        <v>42</v>
      </c>
    </row>
    <row r="19" spans="1:13">
      <c r="A19" s="68" t="s">
        <v>49</v>
      </c>
      <c r="B19" s="7">
        <v>8</v>
      </c>
      <c r="C19" s="10">
        <v>20</v>
      </c>
      <c r="D19" s="7">
        <f t="shared" si="0"/>
        <v>2.5</v>
      </c>
      <c r="E19" s="10">
        <f t="shared" si="1"/>
        <v>28</v>
      </c>
      <c r="F19" s="7"/>
      <c r="G19" s="10">
        <v>8</v>
      </c>
      <c r="H19" s="10">
        <v>8</v>
      </c>
      <c r="I19" s="10">
        <f t="shared" si="2"/>
        <v>1</v>
      </c>
      <c r="J19" s="10">
        <f t="shared" si="3"/>
        <v>16</v>
      </c>
      <c r="K19" s="10"/>
      <c r="L19" s="1">
        <v>43</v>
      </c>
    </row>
    <row r="20" spans="1:13">
      <c r="A20" s="68" t="s">
        <v>51</v>
      </c>
      <c r="B20" s="7">
        <v>8</v>
      </c>
      <c r="C20" s="10">
        <v>42</v>
      </c>
      <c r="D20" s="7">
        <f t="shared" si="0"/>
        <v>5.25</v>
      </c>
      <c r="E20" s="10">
        <f t="shared" si="1"/>
        <v>50</v>
      </c>
      <c r="F20" s="7"/>
      <c r="G20" s="10">
        <v>8</v>
      </c>
      <c r="H20" s="10">
        <v>24</v>
      </c>
      <c r="I20" s="10">
        <f t="shared" si="2"/>
        <v>3</v>
      </c>
      <c r="J20" s="10">
        <f t="shared" si="3"/>
        <v>32</v>
      </c>
      <c r="K20" s="10"/>
      <c r="L20" s="1">
        <v>45</v>
      </c>
    </row>
    <row r="21" spans="1:13">
      <c r="A21" s="68" t="s">
        <v>53</v>
      </c>
      <c r="B21" s="7">
        <v>8</v>
      </c>
      <c r="C21" s="10">
        <v>30</v>
      </c>
      <c r="D21" s="7">
        <f t="shared" si="0"/>
        <v>3.75</v>
      </c>
      <c r="E21" s="10">
        <f t="shared" si="1"/>
        <v>38</v>
      </c>
      <c r="F21" s="7"/>
      <c r="G21" s="10">
        <v>8</v>
      </c>
      <c r="H21" s="10">
        <v>22</v>
      </c>
      <c r="I21" s="10">
        <f t="shared" si="2"/>
        <v>2.75</v>
      </c>
      <c r="J21" s="10">
        <f t="shared" si="3"/>
        <v>30</v>
      </c>
      <c r="K21" s="10"/>
      <c r="L21" s="1">
        <v>47</v>
      </c>
    </row>
    <row r="22" spans="1:13">
      <c r="A22" s="68" t="s">
        <v>54</v>
      </c>
      <c r="B22" s="7">
        <v>8</v>
      </c>
      <c r="C22" s="10">
        <v>32</v>
      </c>
      <c r="D22" s="7">
        <f t="shared" si="0"/>
        <v>4</v>
      </c>
      <c r="E22" s="10">
        <f t="shared" si="1"/>
        <v>40</v>
      </c>
      <c r="F22" s="7"/>
      <c r="G22" s="10">
        <v>14</v>
      </c>
      <c r="H22" s="10">
        <v>26</v>
      </c>
      <c r="I22" s="10">
        <f t="shared" si="2"/>
        <v>1.8571428571428572</v>
      </c>
      <c r="J22" s="10">
        <f t="shared" si="3"/>
        <v>40</v>
      </c>
      <c r="K22" s="10"/>
      <c r="L22" s="1">
        <v>48</v>
      </c>
    </row>
    <row r="23" spans="1:13">
      <c r="A23" s="68" t="s">
        <v>55</v>
      </c>
      <c r="B23" s="7">
        <v>8</v>
      </c>
      <c r="C23" s="10">
        <v>24</v>
      </c>
      <c r="D23" s="7">
        <f t="shared" si="0"/>
        <v>3</v>
      </c>
      <c r="E23" s="10">
        <f t="shared" si="1"/>
        <v>32</v>
      </c>
      <c r="F23" s="7"/>
      <c r="G23" s="10">
        <v>12</v>
      </c>
      <c r="H23" s="10">
        <v>42</v>
      </c>
      <c r="I23" s="10">
        <f t="shared" si="2"/>
        <v>3.5</v>
      </c>
      <c r="J23" s="10">
        <f t="shared" si="3"/>
        <v>54</v>
      </c>
      <c r="K23" s="10"/>
      <c r="L23" s="1">
        <v>49</v>
      </c>
    </row>
    <row r="24" spans="1:13">
      <c r="A24" s="68" t="s">
        <v>57</v>
      </c>
      <c r="B24" s="7">
        <v>8</v>
      </c>
      <c r="C24" s="10">
        <v>38</v>
      </c>
      <c r="D24" s="7">
        <f t="shared" si="0"/>
        <v>4.75</v>
      </c>
      <c r="E24" s="10">
        <f t="shared" si="1"/>
        <v>46</v>
      </c>
      <c r="F24" s="7"/>
      <c r="G24" s="10">
        <v>10</v>
      </c>
      <c r="H24" s="10">
        <v>16</v>
      </c>
      <c r="I24" s="10">
        <f t="shared" si="2"/>
        <v>1.6</v>
      </c>
      <c r="J24" s="10">
        <f t="shared" si="3"/>
        <v>26</v>
      </c>
      <c r="K24" s="10"/>
      <c r="L24" s="1">
        <v>51</v>
      </c>
    </row>
    <row r="25" spans="1:13">
      <c r="A25" s="68" t="s">
        <v>59</v>
      </c>
      <c r="B25" s="7">
        <v>8</v>
      </c>
      <c r="C25" s="10">
        <v>18</v>
      </c>
      <c r="D25" s="7">
        <f t="shared" si="0"/>
        <v>2.25</v>
      </c>
      <c r="E25" s="10">
        <f t="shared" si="1"/>
        <v>26</v>
      </c>
      <c r="F25" s="7"/>
      <c r="G25" s="10">
        <v>10</v>
      </c>
      <c r="H25" s="10">
        <v>18</v>
      </c>
      <c r="I25" s="10">
        <f t="shared" si="2"/>
        <v>1.8</v>
      </c>
      <c r="J25" s="10">
        <f t="shared" si="3"/>
        <v>28</v>
      </c>
      <c r="K25" s="10"/>
      <c r="L25" s="1">
        <v>53</v>
      </c>
    </row>
    <row r="26" spans="1:13">
      <c r="A26" s="68" t="s">
        <v>62</v>
      </c>
      <c r="B26" s="7">
        <v>8</v>
      </c>
      <c r="C26" s="10">
        <v>36</v>
      </c>
      <c r="D26" s="7">
        <f t="shared" si="0"/>
        <v>4.5</v>
      </c>
      <c r="E26" s="10">
        <f t="shared" si="1"/>
        <v>44</v>
      </c>
      <c r="F26" s="7"/>
      <c r="G26" s="10">
        <v>16</v>
      </c>
      <c r="H26" s="10">
        <v>22</v>
      </c>
      <c r="I26" s="10">
        <f t="shared" si="2"/>
        <v>1.375</v>
      </c>
      <c r="J26" s="10">
        <f t="shared" si="3"/>
        <v>38</v>
      </c>
      <c r="K26" s="10"/>
      <c r="L26" s="1">
        <v>56</v>
      </c>
    </row>
    <row r="27" spans="1:13">
      <c r="A27" s="68" t="s">
        <v>64</v>
      </c>
      <c r="B27" s="7">
        <v>8</v>
      </c>
      <c r="C27" s="10">
        <v>30</v>
      </c>
      <c r="D27" s="7">
        <f t="shared" si="0"/>
        <v>3.75</v>
      </c>
      <c r="E27" s="10">
        <f t="shared" si="1"/>
        <v>38</v>
      </c>
      <c r="F27" s="7"/>
      <c r="G27" s="10">
        <v>8</v>
      </c>
      <c r="H27" s="10">
        <v>14</v>
      </c>
      <c r="I27" s="10">
        <f t="shared" si="2"/>
        <v>1.75</v>
      </c>
      <c r="J27" s="10">
        <f t="shared" si="3"/>
        <v>22</v>
      </c>
      <c r="K27" s="10"/>
      <c r="L27" s="1">
        <v>58</v>
      </c>
    </row>
    <row r="28" spans="1:13">
      <c r="A28" s="68" t="s">
        <v>65</v>
      </c>
      <c r="B28" s="7">
        <v>8</v>
      </c>
      <c r="C28" s="10">
        <v>24</v>
      </c>
      <c r="D28" s="7">
        <f t="shared" si="0"/>
        <v>3</v>
      </c>
      <c r="E28" s="10">
        <f t="shared" si="1"/>
        <v>32</v>
      </c>
      <c r="F28" s="7"/>
      <c r="G28" s="10">
        <v>10</v>
      </c>
      <c r="H28" s="10">
        <v>18</v>
      </c>
      <c r="I28" s="10">
        <f t="shared" si="2"/>
        <v>1.8</v>
      </c>
      <c r="J28" s="10">
        <f t="shared" si="3"/>
        <v>28</v>
      </c>
      <c r="K28" s="10"/>
      <c r="L28" s="1">
        <v>59</v>
      </c>
    </row>
    <row r="29" spans="1:13">
      <c r="A29" s="68" t="s">
        <v>66</v>
      </c>
      <c r="B29" s="7">
        <v>8</v>
      </c>
      <c r="C29" s="10">
        <v>34</v>
      </c>
      <c r="D29" s="7">
        <f t="shared" si="0"/>
        <v>4.25</v>
      </c>
      <c r="E29" s="10">
        <f t="shared" si="1"/>
        <v>42</v>
      </c>
      <c r="F29" s="7"/>
      <c r="G29" s="10">
        <v>14</v>
      </c>
      <c r="H29" s="10">
        <v>10</v>
      </c>
      <c r="I29" s="10">
        <f t="shared" si="2"/>
        <v>0.7142857142857143</v>
      </c>
      <c r="J29" s="10">
        <f t="shared" si="3"/>
        <v>24</v>
      </c>
      <c r="K29" s="10"/>
      <c r="L29" s="1">
        <v>60</v>
      </c>
    </row>
    <row r="30" spans="1:13">
      <c r="A30" s="68" t="s">
        <v>72</v>
      </c>
      <c r="B30" s="7">
        <v>8</v>
      </c>
      <c r="C30" s="11">
        <v>33</v>
      </c>
      <c r="D30" s="7">
        <f t="shared" si="0"/>
        <v>4.125</v>
      </c>
      <c r="E30" s="10">
        <f t="shared" si="1"/>
        <v>41</v>
      </c>
      <c r="F30" s="7"/>
      <c r="G30" s="10">
        <v>12</v>
      </c>
      <c r="H30" s="11" t="s">
        <v>100</v>
      </c>
      <c r="I30" s="10">
        <f>M30/G30</f>
        <v>2.0833333333333335</v>
      </c>
      <c r="J30" s="10">
        <f>SUM(G30,M30)</f>
        <v>37</v>
      </c>
      <c r="K30" s="10"/>
      <c r="L30" s="1">
        <v>66</v>
      </c>
      <c r="M30">
        <v>25</v>
      </c>
    </row>
    <row r="31" spans="1:13">
      <c r="A31" s="68" t="s">
        <v>73</v>
      </c>
      <c r="B31" s="7">
        <v>8</v>
      </c>
      <c r="C31" s="10">
        <v>26</v>
      </c>
      <c r="D31" s="7">
        <f t="shared" si="0"/>
        <v>3.25</v>
      </c>
      <c r="E31" s="10">
        <f t="shared" si="1"/>
        <v>34</v>
      </c>
      <c r="F31" s="7"/>
      <c r="G31" s="10">
        <v>12</v>
      </c>
      <c r="H31" s="10">
        <v>28</v>
      </c>
      <c r="I31" s="10">
        <f t="shared" ref="I31:I77" si="4">H31/G31</f>
        <v>2.3333333333333335</v>
      </c>
      <c r="J31" s="10">
        <f t="shared" ref="J31:J68" si="5">SUM(G31,H31)</f>
        <v>40</v>
      </c>
      <c r="K31" s="10"/>
      <c r="L31" s="1">
        <v>67</v>
      </c>
    </row>
    <row r="32" spans="1:13">
      <c r="A32" s="68" t="s">
        <v>77</v>
      </c>
      <c r="B32" s="7">
        <v>8</v>
      </c>
      <c r="C32" s="10">
        <v>42</v>
      </c>
      <c r="D32" s="7">
        <f t="shared" si="0"/>
        <v>5.25</v>
      </c>
      <c r="E32" s="10">
        <f t="shared" si="1"/>
        <v>50</v>
      </c>
      <c r="F32" s="7"/>
      <c r="G32" s="10">
        <v>18</v>
      </c>
      <c r="H32" s="10">
        <v>38</v>
      </c>
      <c r="I32" s="10">
        <f t="shared" si="4"/>
        <v>2.1111111111111112</v>
      </c>
      <c r="J32" s="10">
        <f t="shared" si="5"/>
        <v>56</v>
      </c>
      <c r="K32" s="10"/>
      <c r="L32" s="1">
        <v>71</v>
      </c>
    </row>
    <row r="33" spans="1:12">
      <c r="A33" s="68" t="s">
        <v>78</v>
      </c>
      <c r="B33" s="7">
        <v>8</v>
      </c>
      <c r="C33" s="10">
        <v>24</v>
      </c>
      <c r="D33" s="7">
        <f t="shared" si="0"/>
        <v>3</v>
      </c>
      <c r="E33" s="10">
        <f t="shared" si="1"/>
        <v>32</v>
      </c>
      <c r="F33" s="7"/>
      <c r="G33" s="10">
        <v>12</v>
      </c>
      <c r="H33" s="11">
        <v>21</v>
      </c>
      <c r="I33" s="10">
        <f t="shared" si="4"/>
        <v>1.75</v>
      </c>
      <c r="J33" s="10">
        <f t="shared" si="5"/>
        <v>33</v>
      </c>
      <c r="K33" s="10"/>
      <c r="L33" s="1">
        <v>72</v>
      </c>
    </row>
    <row r="34" spans="1:12">
      <c r="A34" s="68" t="s">
        <v>82</v>
      </c>
      <c r="B34" s="7">
        <v>8</v>
      </c>
      <c r="C34" s="10">
        <v>38</v>
      </c>
      <c r="D34" s="7">
        <f t="shared" ref="D34:D65" si="6">C34/B34</f>
        <v>4.75</v>
      </c>
      <c r="E34" s="10">
        <f t="shared" ref="E34:E65" si="7">SUM(B34,C34)</f>
        <v>46</v>
      </c>
      <c r="F34" s="7"/>
      <c r="G34" s="10">
        <v>12</v>
      </c>
      <c r="H34" s="10">
        <v>28</v>
      </c>
      <c r="I34" s="10">
        <f t="shared" si="4"/>
        <v>2.3333333333333335</v>
      </c>
      <c r="J34" s="10">
        <f t="shared" si="5"/>
        <v>40</v>
      </c>
      <c r="K34" s="10"/>
      <c r="L34" s="1">
        <v>76</v>
      </c>
    </row>
    <row r="35" spans="1:12">
      <c r="A35" s="66" t="s">
        <v>16</v>
      </c>
      <c r="B35" s="12">
        <v>9</v>
      </c>
      <c r="C35" s="11">
        <v>23</v>
      </c>
      <c r="D35" s="7">
        <f t="shared" si="6"/>
        <v>2.5555555555555554</v>
      </c>
      <c r="E35" s="10">
        <f t="shared" si="7"/>
        <v>32</v>
      </c>
      <c r="F35" s="7"/>
      <c r="G35" s="10">
        <v>16</v>
      </c>
      <c r="H35" s="10">
        <v>24</v>
      </c>
      <c r="I35" s="10">
        <f t="shared" si="4"/>
        <v>1.5</v>
      </c>
      <c r="J35" s="10">
        <f t="shared" si="5"/>
        <v>40</v>
      </c>
      <c r="K35" s="10"/>
      <c r="L35" s="1">
        <v>10</v>
      </c>
    </row>
    <row r="36" spans="1:12">
      <c r="A36" s="66" t="s">
        <v>7</v>
      </c>
      <c r="B36" s="7">
        <v>10</v>
      </c>
      <c r="C36" s="10">
        <v>24</v>
      </c>
      <c r="D36" s="7">
        <f t="shared" si="6"/>
        <v>2.4</v>
      </c>
      <c r="E36" s="10">
        <f t="shared" si="7"/>
        <v>34</v>
      </c>
      <c r="F36" s="7"/>
      <c r="G36" s="10">
        <v>14</v>
      </c>
      <c r="H36" s="10">
        <v>14</v>
      </c>
      <c r="I36" s="10">
        <f t="shared" si="4"/>
        <v>1</v>
      </c>
      <c r="J36" s="10">
        <f t="shared" si="5"/>
        <v>28</v>
      </c>
      <c r="K36" s="10"/>
      <c r="L36" s="1">
        <v>1</v>
      </c>
    </row>
    <row r="37" spans="1:12">
      <c r="A37" s="66" t="s">
        <v>9</v>
      </c>
      <c r="B37" s="7">
        <v>10</v>
      </c>
      <c r="C37" s="10">
        <v>18</v>
      </c>
      <c r="D37" s="7">
        <f t="shared" si="6"/>
        <v>1.8</v>
      </c>
      <c r="E37" s="10">
        <f t="shared" si="7"/>
        <v>28</v>
      </c>
      <c r="F37" s="7"/>
      <c r="G37" s="10">
        <v>12</v>
      </c>
      <c r="H37" s="10">
        <v>18</v>
      </c>
      <c r="I37" s="10">
        <f t="shared" si="4"/>
        <v>1.5</v>
      </c>
      <c r="J37" s="10">
        <f t="shared" si="5"/>
        <v>30</v>
      </c>
      <c r="K37" s="10"/>
      <c r="L37" s="1">
        <v>3</v>
      </c>
    </row>
    <row r="38" spans="1:12">
      <c r="A38" s="66" t="s">
        <v>18</v>
      </c>
      <c r="B38" s="7">
        <v>10</v>
      </c>
      <c r="C38" s="10">
        <v>16</v>
      </c>
      <c r="D38" s="7">
        <f t="shared" si="6"/>
        <v>1.6</v>
      </c>
      <c r="E38" s="10">
        <f t="shared" si="7"/>
        <v>26</v>
      </c>
      <c r="F38" s="7"/>
      <c r="G38" s="10">
        <v>8</v>
      </c>
      <c r="H38" s="10">
        <v>8</v>
      </c>
      <c r="I38" s="10">
        <f t="shared" si="4"/>
        <v>1</v>
      </c>
      <c r="J38" s="10">
        <f t="shared" si="5"/>
        <v>16</v>
      </c>
      <c r="K38" s="10"/>
      <c r="L38" s="1">
        <v>12</v>
      </c>
    </row>
    <row r="39" spans="1:12">
      <c r="A39" s="66" t="s">
        <v>26</v>
      </c>
      <c r="B39" s="7">
        <v>10</v>
      </c>
      <c r="C39" s="10">
        <v>10</v>
      </c>
      <c r="D39" s="7">
        <f t="shared" si="6"/>
        <v>1</v>
      </c>
      <c r="E39" s="10">
        <f t="shared" si="7"/>
        <v>20</v>
      </c>
      <c r="F39" s="7"/>
      <c r="G39" s="10">
        <v>8</v>
      </c>
      <c r="H39" s="10">
        <v>14</v>
      </c>
      <c r="I39" s="10">
        <f t="shared" si="4"/>
        <v>1.75</v>
      </c>
      <c r="J39" s="10">
        <f t="shared" si="5"/>
        <v>22</v>
      </c>
      <c r="K39" s="10"/>
      <c r="L39" s="1">
        <v>20</v>
      </c>
    </row>
    <row r="40" spans="1:12">
      <c r="A40" s="68" t="s">
        <v>39</v>
      </c>
      <c r="B40" s="7">
        <v>10</v>
      </c>
      <c r="C40" s="10">
        <v>42</v>
      </c>
      <c r="D40" s="7">
        <f t="shared" si="6"/>
        <v>4.2</v>
      </c>
      <c r="E40" s="10">
        <f t="shared" si="7"/>
        <v>52</v>
      </c>
      <c r="F40" s="7"/>
      <c r="G40" s="10">
        <v>20</v>
      </c>
      <c r="H40" s="10">
        <v>16</v>
      </c>
      <c r="I40" s="10">
        <f t="shared" si="4"/>
        <v>0.8</v>
      </c>
      <c r="J40" s="10">
        <f t="shared" si="5"/>
        <v>36</v>
      </c>
      <c r="K40" s="10"/>
      <c r="L40" s="1">
        <v>33</v>
      </c>
    </row>
    <row r="41" spans="1:12">
      <c r="A41" s="68" t="s">
        <v>44</v>
      </c>
      <c r="B41" s="7">
        <v>10</v>
      </c>
      <c r="C41" s="10">
        <v>24</v>
      </c>
      <c r="D41" s="7">
        <f t="shared" si="6"/>
        <v>2.4</v>
      </c>
      <c r="E41" s="10">
        <f t="shared" si="7"/>
        <v>34</v>
      </c>
      <c r="F41" s="7"/>
      <c r="G41" s="10">
        <v>8</v>
      </c>
      <c r="H41" s="10">
        <v>26</v>
      </c>
      <c r="I41" s="10">
        <f t="shared" si="4"/>
        <v>3.25</v>
      </c>
      <c r="J41" s="10">
        <f t="shared" si="5"/>
        <v>34</v>
      </c>
      <c r="K41" s="10"/>
      <c r="L41" s="1">
        <v>38</v>
      </c>
    </row>
    <row r="42" spans="1:12">
      <c r="A42" s="68" t="s">
        <v>45</v>
      </c>
      <c r="B42" s="7">
        <v>10</v>
      </c>
      <c r="C42" s="10">
        <v>24</v>
      </c>
      <c r="D42" s="7">
        <f t="shared" si="6"/>
        <v>2.4</v>
      </c>
      <c r="E42" s="10">
        <f t="shared" si="7"/>
        <v>34</v>
      </c>
      <c r="F42" s="7"/>
      <c r="G42" s="10">
        <v>8</v>
      </c>
      <c r="H42" s="10">
        <v>8</v>
      </c>
      <c r="I42" s="10">
        <f t="shared" si="4"/>
        <v>1</v>
      </c>
      <c r="J42" s="10">
        <f t="shared" si="5"/>
        <v>16</v>
      </c>
      <c r="K42" s="10"/>
      <c r="L42" s="1">
        <v>39</v>
      </c>
    </row>
    <row r="43" spans="1:12">
      <c r="A43" s="68" t="s">
        <v>47</v>
      </c>
      <c r="B43" s="7">
        <v>10</v>
      </c>
      <c r="C43" s="10">
        <v>32</v>
      </c>
      <c r="D43" s="7">
        <f t="shared" si="6"/>
        <v>3.2</v>
      </c>
      <c r="E43" s="10">
        <f t="shared" si="7"/>
        <v>42</v>
      </c>
      <c r="F43" s="7"/>
      <c r="G43" s="10">
        <v>8</v>
      </c>
      <c r="H43" s="10">
        <v>12</v>
      </c>
      <c r="I43" s="10">
        <f t="shared" si="4"/>
        <v>1.5</v>
      </c>
      <c r="J43" s="10">
        <f t="shared" si="5"/>
        <v>20</v>
      </c>
      <c r="K43" s="10"/>
      <c r="L43" s="1">
        <v>41</v>
      </c>
    </row>
    <row r="44" spans="1:12">
      <c r="A44" s="68" t="s">
        <v>56</v>
      </c>
      <c r="B44" s="7">
        <v>10</v>
      </c>
      <c r="C44" s="10">
        <v>34</v>
      </c>
      <c r="D44" s="7">
        <f t="shared" si="6"/>
        <v>3.4</v>
      </c>
      <c r="E44" s="10">
        <f t="shared" si="7"/>
        <v>44</v>
      </c>
      <c r="F44" s="7"/>
      <c r="G44" s="10">
        <v>8</v>
      </c>
      <c r="H44" s="10">
        <v>16</v>
      </c>
      <c r="I44" s="10">
        <f t="shared" si="4"/>
        <v>2</v>
      </c>
      <c r="J44" s="10">
        <f t="shared" si="5"/>
        <v>24</v>
      </c>
      <c r="K44" s="10"/>
      <c r="L44" s="1">
        <v>50</v>
      </c>
    </row>
    <row r="45" spans="1:12">
      <c r="A45" s="68" t="s">
        <v>69</v>
      </c>
      <c r="B45" s="7">
        <v>10</v>
      </c>
      <c r="C45" s="10">
        <v>18</v>
      </c>
      <c r="D45" s="7">
        <f t="shared" si="6"/>
        <v>1.8</v>
      </c>
      <c r="E45" s="10">
        <f t="shared" si="7"/>
        <v>28</v>
      </c>
      <c r="F45" s="7"/>
      <c r="G45" s="10">
        <v>8</v>
      </c>
      <c r="H45" s="10">
        <v>12</v>
      </c>
      <c r="I45" s="10">
        <f t="shared" si="4"/>
        <v>1.5</v>
      </c>
      <c r="J45" s="10">
        <f t="shared" si="5"/>
        <v>20</v>
      </c>
      <c r="K45" s="10"/>
      <c r="L45" s="1">
        <v>63</v>
      </c>
    </row>
    <row r="46" spans="1:12">
      <c r="A46" s="68" t="s">
        <v>74</v>
      </c>
      <c r="B46" s="7">
        <v>10</v>
      </c>
      <c r="C46" s="10">
        <v>30</v>
      </c>
      <c r="D46" s="7">
        <f t="shared" si="6"/>
        <v>3</v>
      </c>
      <c r="E46" s="10">
        <f t="shared" si="7"/>
        <v>40</v>
      </c>
      <c r="F46" s="7"/>
      <c r="G46" s="10">
        <v>12</v>
      </c>
      <c r="H46" s="10">
        <v>22</v>
      </c>
      <c r="I46" s="10">
        <f t="shared" si="4"/>
        <v>1.8333333333333333</v>
      </c>
      <c r="J46" s="10">
        <f t="shared" si="5"/>
        <v>34</v>
      </c>
      <c r="K46" s="10"/>
      <c r="L46" s="1">
        <v>68</v>
      </c>
    </row>
    <row r="47" spans="1:12">
      <c r="A47" s="68" t="s">
        <v>75</v>
      </c>
      <c r="B47" s="70">
        <v>11</v>
      </c>
      <c r="C47" s="10">
        <v>26</v>
      </c>
      <c r="D47" s="7">
        <f t="shared" si="6"/>
        <v>2.3636363636363638</v>
      </c>
      <c r="E47" s="10">
        <f t="shared" si="7"/>
        <v>37</v>
      </c>
      <c r="F47" s="7"/>
      <c r="G47" s="10">
        <v>14</v>
      </c>
      <c r="H47" s="10">
        <v>28</v>
      </c>
      <c r="I47" s="10">
        <f t="shared" si="4"/>
        <v>2</v>
      </c>
      <c r="J47" s="10">
        <f t="shared" si="5"/>
        <v>42</v>
      </c>
      <c r="K47" s="10"/>
      <c r="L47" s="1">
        <v>69</v>
      </c>
    </row>
    <row r="48" spans="1:12">
      <c r="A48" s="66" t="s">
        <v>8</v>
      </c>
      <c r="B48" s="7">
        <v>12</v>
      </c>
      <c r="C48" s="10">
        <v>14</v>
      </c>
      <c r="D48" s="7">
        <f t="shared" si="6"/>
        <v>1.1666666666666667</v>
      </c>
      <c r="E48" s="10">
        <f t="shared" si="7"/>
        <v>26</v>
      </c>
      <c r="F48" s="7"/>
      <c r="G48" s="10">
        <v>8</v>
      </c>
      <c r="H48" s="10">
        <v>8</v>
      </c>
      <c r="I48" s="10">
        <f t="shared" si="4"/>
        <v>1</v>
      </c>
      <c r="J48" s="10">
        <f t="shared" si="5"/>
        <v>16</v>
      </c>
      <c r="K48" s="10"/>
      <c r="L48" s="1">
        <v>2</v>
      </c>
    </row>
    <row r="49" spans="1:12">
      <c r="A49" s="66" t="s">
        <v>20</v>
      </c>
      <c r="B49" s="7">
        <v>12</v>
      </c>
      <c r="C49" s="10">
        <v>20</v>
      </c>
      <c r="D49" s="7">
        <f t="shared" si="6"/>
        <v>1.6666666666666667</v>
      </c>
      <c r="E49" s="10">
        <f t="shared" si="7"/>
        <v>32</v>
      </c>
      <c r="F49" s="7"/>
      <c r="G49" s="10">
        <v>10</v>
      </c>
      <c r="H49" s="10">
        <v>20</v>
      </c>
      <c r="I49" s="10">
        <f t="shared" si="4"/>
        <v>2</v>
      </c>
      <c r="J49" s="10">
        <f t="shared" si="5"/>
        <v>30</v>
      </c>
      <c r="K49" s="10"/>
      <c r="L49" s="1">
        <v>14</v>
      </c>
    </row>
    <row r="50" spans="1:12">
      <c r="A50" s="66" t="s">
        <v>112</v>
      </c>
      <c r="B50" s="7">
        <v>12</v>
      </c>
      <c r="C50" s="11">
        <v>23</v>
      </c>
      <c r="D50" s="7">
        <f t="shared" si="6"/>
        <v>1.9166666666666667</v>
      </c>
      <c r="E50" s="10">
        <f t="shared" si="7"/>
        <v>35</v>
      </c>
      <c r="F50" s="7"/>
      <c r="G50" s="10">
        <v>10</v>
      </c>
      <c r="H50" s="10">
        <v>14</v>
      </c>
      <c r="I50" s="10">
        <f t="shared" si="4"/>
        <v>1.4</v>
      </c>
      <c r="J50" s="10">
        <f t="shared" si="5"/>
        <v>24</v>
      </c>
      <c r="K50" s="10"/>
      <c r="L50" s="1">
        <v>17</v>
      </c>
    </row>
    <row r="51" spans="1:12">
      <c r="A51" s="66" t="s">
        <v>25</v>
      </c>
      <c r="B51" s="7">
        <v>12</v>
      </c>
      <c r="C51" s="10">
        <v>22</v>
      </c>
      <c r="D51" s="7">
        <f t="shared" si="6"/>
        <v>1.8333333333333333</v>
      </c>
      <c r="E51" s="10">
        <f t="shared" si="7"/>
        <v>34</v>
      </c>
      <c r="F51" s="7"/>
      <c r="G51" s="10">
        <v>8</v>
      </c>
      <c r="H51" s="10">
        <v>20</v>
      </c>
      <c r="I51" s="10">
        <f t="shared" si="4"/>
        <v>2.5</v>
      </c>
      <c r="J51" s="10">
        <f t="shared" si="5"/>
        <v>28</v>
      </c>
      <c r="K51" s="10"/>
      <c r="L51" s="1">
        <v>19</v>
      </c>
    </row>
    <row r="52" spans="1:12">
      <c r="A52" s="66" t="s">
        <v>27</v>
      </c>
      <c r="B52" s="7">
        <v>12</v>
      </c>
      <c r="C52" s="10">
        <v>18</v>
      </c>
      <c r="D52" s="7">
        <f t="shared" si="6"/>
        <v>1.5</v>
      </c>
      <c r="E52" s="10">
        <f t="shared" si="7"/>
        <v>30</v>
      </c>
      <c r="F52" s="7"/>
      <c r="G52" s="10">
        <v>8</v>
      </c>
      <c r="H52" s="11">
        <v>13</v>
      </c>
      <c r="I52" s="10">
        <f t="shared" si="4"/>
        <v>1.625</v>
      </c>
      <c r="J52" s="10">
        <f t="shared" si="5"/>
        <v>21</v>
      </c>
      <c r="K52" s="10"/>
      <c r="L52" s="1">
        <v>21</v>
      </c>
    </row>
    <row r="53" spans="1:12">
      <c r="A53" s="68" t="s">
        <v>32</v>
      </c>
      <c r="B53" s="7">
        <v>12</v>
      </c>
      <c r="C53" s="10">
        <v>22</v>
      </c>
      <c r="D53" s="7">
        <f t="shared" si="6"/>
        <v>1.8333333333333333</v>
      </c>
      <c r="E53" s="10">
        <f t="shared" si="7"/>
        <v>34</v>
      </c>
      <c r="F53" s="7"/>
      <c r="G53" s="10">
        <v>14</v>
      </c>
      <c r="H53" s="10">
        <v>14</v>
      </c>
      <c r="I53" s="10">
        <f t="shared" si="4"/>
        <v>1</v>
      </c>
      <c r="J53" s="10">
        <f t="shared" si="5"/>
        <v>28</v>
      </c>
      <c r="K53" s="10"/>
      <c r="L53" s="1">
        <v>26</v>
      </c>
    </row>
    <row r="54" spans="1:12">
      <c r="A54" s="68" t="s">
        <v>36</v>
      </c>
      <c r="B54" s="7">
        <v>12</v>
      </c>
      <c r="C54" s="10">
        <v>10</v>
      </c>
      <c r="D54" s="7">
        <f t="shared" si="6"/>
        <v>0.83333333333333337</v>
      </c>
      <c r="E54" s="10">
        <f t="shared" si="7"/>
        <v>22</v>
      </c>
      <c r="F54" s="7"/>
      <c r="G54" s="10">
        <v>8</v>
      </c>
      <c r="H54" s="10">
        <v>12</v>
      </c>
      <c r="I54" s="10">
        <f t="shared" si="4"/>
        <v>1.5</v>
      </c>
      <c r="J54" s="10">
        <f t="shared" si="5"/>
        <v>20</v>
      </c>
      <c r="K54" s="10"/>
      <c r="L54" s="1">
        <v>30</v>
      </c>
    </row>
    <row r="55" spans="1:12">
      <c r="A55" s="68" t="s">
        <v>43</v>
      </c>
      <c r="B55" s="7">
        <v>12</v>
      </c>
      <c r="C55" s="10">
        <v>24</v>
      </c>
      <c r="D55" s="7">
        <f t="shared" si="6"/>
        <v>2</v>
      </c>
      <c r="E55" s="10">
        <f t="shared" si="7"/>
        <v>36</v>
      </c>
      <c r="F55" s="7"/>
      <c r="G55" s="10">
        <v>14</v>
      </c>
      <c r="H55" s="10">
        <v>12</v>
      </c>
      <c r="I55" s="10">
        <f t="shared" si="4"/>
        <v>0.8571428571428571</v>
      </c>
      <c r="J55" s="10">
        <f t="shared" si="5"/>
        <v>26</v>
      </c>
      <c r="K55" s="10"/>
      <c r="L55" s="1">
        <v>37</v>
      </c>
    </row>
    <row r="56" spans="1:12">
      <c r="A56" s="68" t="s">
        <v>52</v>
      </c>
      <c r="B56" s="7">
        <v>12</v>
      </c>
      <c r="C56" s="11">
        <v>45</v>
      </c>
      <c r="D56" s="7">
        <f t="shared" si="6"/>
        <v>3.75</v>
      </c>
      <c r="E56" s="10">
        <f t="shared" si="7"/>
        <v>57</v>
      </c>
      <c r="F56" s="7"/>
      <c r="G56" s="10">
        <v>8</v>
      </c>
      <c r="H56" s="10">
        <v>20</v>
      </c>
      <c r="I56" s="10">
        <f t="shared" si="4"/>
        <v>2.5</v>
      </c>
      <c r="J56" s="10">
        <f t="shared" si="5"/>
        <v>28</v>
      </c>
      <c r="K56" s="10"/>
      <c r="L56" s="1">
        <v>46</v>
      </c>
    </row>
    <row r="57" spans="1:12">
      <c r="A57" s="68" t="s">
        <v>61</v>
      </c>
      <c r="B57" s="7">
        <v>12</v>
      </c>
      <c r="C57" s="10">
        <v>30</v>
      </c>
      <c r="D57" s="7">
        <f t="shared" si="6"/>
        <v>2.5</v>
      </c>
      <c r="E57" s="10">
        <f t="shared" si="7"/>
        <v>42</v>
      </c>
      <c r="F57" s="7"/>
      <c r="G57" s="10">
        <v>8</v>
      </c>
      <c r="H57" s="10">
        <v>12</v>
      </c>
      <c r="I57" s="10">
        <f t="shared" si="4"/>
        <v>1.5</v>
      </c>
      <c r="J57" s="10">
        <f t="shared" si="5"/>
        <v>20</v>
      </c>
      <c r="K57" s="10"/>
      <c r="L57" s="1">
        <v>55</v>
      </c>
    </row>
    <row r="58" spans="1:12">
      <c r="A58" s="68" t="s">
        <v>67</v>
      </c>
      <c r="B58" s="7">
        <v>12</v>
      </c>
      <c r="C58" s="10">
        <v>24</v>
      </c>
      <c r="D58" s="7">
        <f t="shared" si="6"/>
        <v>2</v>
      </c>
      <c r="E58" s="10">
        <f t="shared" si="7"/>
        <v>36</v>
      </c>
      <c r="F58" s="7"/>
      <c r="G58" s="10">
        <v>8</v>
      </c>
      <c r="H58" s="10">
        <v>16</v>
      </c>
      <c r="I58" s="10">
        <f t="shared" si="4"/>
        <v>2</v>
      </c>
      <c r="J58" s="10">
        <f t="shared" si="5"/>
        <v>24</v>
      </c>
      <c r="K58" s="10"/>
      <c r="L58" s="1">
        <v>61</v>
      </c>
    </row>
    <row r="59" spans="1:12">
      <c r="A59" s="68" t="s">
        <v>70</v>
      </c>
      <c r="B59" s="7">
        <v>12</v>
      </c>
      <c r="C59" s="11">
        <v>35</v>
      </c>
      <c r="D59" s="7">
        <f t="shared" si="6"/>
        <v>2.9166666666666665</v>
      </c>
      <c r="E59" s="10">
        <f t="shared" si="7"/>
        <v>47</v>
      </c>
      <c r="F59" s="7"/>
      <c r="G59" s="10">
        <v>16</v>
      </c>
      <c r="H59" s="10">
        <v>20</v>
      </c>
      <c r="I59" s="10">
        <f t="shared" si="4"/>
        <v>1.25</v>
      </c>
      <c r="J59" s="10">
        <f t="shared" si="5"/>
        <v>36</v>
      </c>
      <c r="K59" s="10"/>
      <c r="L59" s="1">
        <v>64</v>
      </c>
    </row>
    <row r="60" spans="1:12">
      <c r="A60" s="66" t="s">
        <v>15</v>
      </c>
      <c r="B60" s="7">
        <v>14</v>
      </c>
      <c r="C60" s="10">
        <v>22</v>
      </c>
      <c r="D60" s="7">
        <f t="shared" si="6"/>
        <v>1.5714285714285714</v>
      </c>
      <c r="E60" s="10">
        <f t="shared" si="7"/>
        <v>36</v>
      </c>
      <c r="F60" s="7"/>
      <c r="G60" s="10">
        <v>8</v>
      </c>
      <c r="H60" s="10">
        <v>12</v>
      </c>
      <c r="I60" s="10">
        <f t="shared" si="4"/>
        <v>1.5</v>
      </c>
      <c r="J60" s="10">
        <f t="shared" si="5"/>
        <v>20</v>
      </c>
      <c r="K60" s="10"/>
      <c r="L60" s="1">
        <v>9</v>
      </c>
    </row>
    <row r="61" spans="1:12">
      <c r="A61" s="68" t="s">
        <v>34</v>
      </c>
      <c r="B61" s="7">
        <v>14</v>
      </c>
      <c r="C61" s="10">
        <v>26</v>
      </c>
      <c r="D61" s="7">
        <f t="shared" si="6"/>
        <v>1.8571428571428572</v>
      </c>
      <c r="E61" s="10">
        <f t="shared" si="7"/>
        <v>40</v>
      </c>
      <c r="F61" s="7"/>
      <c r="G61" s="10">
        <v>14</v>
      </c>
      <c r="H61" s="10">
        <v>26</v>
      </c>
      <c r="I61" s="10">
        <f t="shared" si="4"/>
        <v>1.8571428571428572</v>
      </c>
      <c r="J61" s="10">
        <f t="shared" si="5"/>
        <v>40</v>
      </c>
      <c r="K61" s="10"/>
      <c r="L61" s="20">
        <v>28</v>
      </c>
    </row>
    <row r="62" spans="1:12">
      <c r="A62" s="68" t="s">
        <v>58</v>
      </c>
      <c r="B62" s="7">
        <v>14</v>
      </c>
      <c r="C62" s="10">
        <v>44</v>
      </c>
      <c r="D62" s="7">
        <f t="shared" si="6"/>
        <v>3.1428571428571428</v>
      </c>
      <c r="E62" s="10">
        <f t="shared" si="7"/>
        <v>58</v>
      </c>
      <c r="F62" s="7"/>
      <c r="G62" s="10">
        <v>12</v>
      </c>
      <c r="H62" s="10">
        <v>30</v>
      </c>
      <c r="I62" s="10">
        <f t="shared" si="4"/>
        <v>2.5</v>
      </c>
      <c r="J62" s="10">
        <f t="shared" si="5"/>
        <v>42</v>
      </c>
      <c r="K62" s="10"/>
      <c r="L62" s="1">
        <v>52</v>
      </c>
    </row>
    <row r="63" spans="1:12">
      <c r="A63" s="68" t="s">
        <v>63</v>
      </c>
      <c r="B63" s="7">
        <v>14</v>
      </c>
      <c r="C63" s="10">
        <v>28</v>
      </c>
      <c r="D63" s="7">
        <f t="shared" si="6"/>
        <v>2</v>
      </c>
      <c r="E63" s="10">
        <f t="shared" si="7"/>
        <v>42</v>
      </c>
      <c r="F63" s="7"/>
      <c r="G63" s="10">
        <v>8</v>
      </c>
      <c r="H63" s="10">
        <v>12</v>
      </c>
      <c r="I63" s="10">
        <f t="shared" si="4"/>
        <v>1.5</v>
      </c>
      <c r="J63" s="10">
        <f t="shared" si="5"/>
        <v>20</v>
      </c>
      <c r="K63" s="10"/>
      <c r="L63" s="1">
        <v>57</v>
      </c>
    </row>
    <row r="64" spans="1:12">
      <c r="A64" s="68" t="s">
        <v>71</v>
      </c>
      <c r="B64" s="7">
        <v>14</v>
      </c>
      <c r="C64" s="10">
        <v>46</v>
      </c>
      <c r="D64" s="7">
        <f t="shared" si="6"/>
        <v>3.2857142857142856</v>
      </c>
      <c r="E64" s="10">
        <f t="shared" si="7"/>
        <v>60</v>
      </c>
      <c r="F64" s="7"/>
      <c r="G64" s="10">
        <v>36</v>
      </c>
      <c r="H64" s="10">
        <v>16</v>
      </c>
      <c r="I64" s="10">
        <f t="shared" si="4"/>
        <v>0.44444444444444442</v>
      </c>
      <c r="J64" s="10">
        <f t="shared" si="5"/>
        <v>52</v>
      </c>
      <c r="K64" s="10"/>
      <c r="L64" s="1">
        <v>65</v>
      </c>
    </row>
    <row r="65" spans="1:13">
      <c r="A65" s="66" t="s">
        <v>23</v>
      </c>
      <c r="B65" s="7">
        <v>16</v>
      </c>
      <c r="C65" s="10">
        <v>20</v>
      </c>
      <c r="D65" s="7">
        <f t="shared" si="6"/>
        <v>1.25</v>
      </c>
      <c r="E65" s="10">
        <f t="shared" si="7"/>
        <v>36</v>
      </c>
      <c r="F65" s="7"/>
      <c r="G65" s="10">
        <v>10</v>
      </c>
      <c r="H65" s="10">
        <v>18</v>
      </c>
      <c r="I65" s="10">
        <f t="shared" si="4"/>
        <v>1.8</v>
      </c>
      <c r="J65" s="10">
        <f t="shared" si="5"/>
        <v>28</v>
      </c>
      <c r="K65" s="10"/>
      <c r="L65" s="1">
        <v>15</v>
      </c>
    </row>
    <row r="66" spans="1:13">
      <c r="A66" s="68" t="s">
        <v>33</v>
      </c>
      <c r="B66" s="7">
        <v>16</v>
      </c>
      <c r="C66" s="10">
        <v>20</v>
      </c>
      <c r="D66" s="7">
        <f t="shared" ref="D66:D77" si="8">C66/B66</f>
        <v>1.25</v>
      </c>
      <c r="E66" s="10">
        <f t="shared" ref="E66:E77" si="9">SUM(B66,C66)</f>
        <v>36</v>
      </c>
      <c r="F66" s="7"/>
      <c r="G66" s="10">
        <v>10</v>
      </c>
      <c r="H66" s="10">
        <v>18</v>
      </c>
      <c r="I66" s="10">
        <f t="shared" si="4"/>
        <v>1.8</v>
      </c>
      <c r="J66" s="10">
        <f t="shared" si="5"/>
        <v>28</v>
      </c>
      <c r="K66" s="10"/>
      <c r="L66" s="1">
        <v>27</v>
      </c>
    </row>
    <row r="67" spans="1:13">
      <c r="A67" s="68" t="s">
        <v>50</v>
      </c>
      <c r="B67" s="7">
        <v>16</v>
      </c>
      <c r="C67" s="10">
        <v>20</v>
      </c>
      <c r="D67" s="7">
        <f t="shared" si="8"/>
        <v>1.25</v>
      </c>
      <c r="E67" s="10">
        <f t="shared" si="9"/>
        <v>36</v>
      </c>
      <c r="F67" s="7"/>
      <c r="G67" s="10">
        <v>8</v>
      </c>
      <c r="H67" s="10">
        <v>20</v>
      </c>
      <c r="I67" s="10">
        <f t="shared" si="4"/>
        <v>2.5</v>
      </c>
      <c r="J67" s="10">
        <f t="shared" si="5"/>
        <v>28</v>
      </c>
      <c r="K67" s="10"/>
      <c r="L67" s="1">
        <v>44</v>
      </c>
    </row>
    <row r="68" spans="1:13">
      <c r="A68" s="68" t="s">
        <v>68</v>
      </c>
      <c r="B68" s="7">
        <v>16</v>
      </c>
      <c r="C68" s="10">
        <v>24</v>
      </c>
      <c r="D68" s="7">
        <f t="shared" si="8"/>
        <v>1.5</v>
      </c>
      <c r="E68" s="10">
        <f t="shared" si="9"/>
        <v>40</v>
      </c>
      <c r="F68" s="7"/>
      <c r="G68" s="10">
        <v>8</v>
      </c>
      <c r="H68" s="10">
        <v>22</v>
      </c>
      <c r="I68" s="10">
        <f t="shared" si="4"/>
        <v>2.75</v>
      </c>
      <c r="J68" s="10">
        <f t="shared" si="5"/>
        <v>30</v>
      </c>
      <c r="K68" s="10"/>
      <c r="L68" s="1">
        <v>62</v>
      </c>
      <c r="M68">
        <v>25</v>
      </c>
    </row>
    <row r="69" spans="1:13">
      <c r="A69" s="68" t="s">
        <v>79</v>
      </c>
      <c r="B69" s="7">
        <v>16</v>
      </c>
      <c r="C69" s="10">
        <v>44</v>
      </c>
      <c r="D69" s="7">
        <f t="shared" si="8"/>
        <v>2.75</v>
      </c>
      <c r="E69" s="10">
        <f t="shared" si="9"/>
        <v>60</v>
      </c>
      <c r="F69" s="7"/>
      <c r="G69" s="10">
        <v>96</v>
      </c>
      <c r="H69" s="10"/>
      <c r="I69" s="10">
        <f t="shared" si="4"/>
        <v>0</v>
      </c>
      <c r="J69" s="10"/>
      <c r="K69" s="10"/>
      <c r="L69" s="1">
        <v>73</v>
      </c>
    </row>
    <row r="70" spans="1:13">
      <c r="A70" s="66" t="s">
        <v>31</v>
      </c>
      <c r="B70" s="7">
        <v>18</v>
      </c>
      <c r="C70" s="10">
        <v>32</v>
      </c>
      <c r="D70" s="7">
        <f t="shared" si="8"/>
        <v>1.7777777777777777</v>
      </c>
      <c r="E70" s="10">
        <f t="shared" si="9"/>
        <v>50</v>
      </c>
      <c r="F70" s="7"/>
      <c r="G70" s="10">
        <v>10</v>
      </c>
      <c r="H70" s="10">
        <v>22</v>
      </c>
      <c r="I70" s="10">
        <f t="shared" si="4"/>
        <v>2.2000000000000002</v>
      </c>
      <c r="J70" s="10">
        <f t="shared" ref="J70:J75" si="10">SUM(G70,H70)</f>
        <v>32</v>
      </c>
      <c r="K70" s="10"/>
      <c r="L70" s="1">
        <v>25</v>
      </c>
    </row>
    <row r="71" spans="1:13">
      <c r="A71" s="68" t="s">
        <v>41</v>
      </c>
      <c r="B71" s="7">
        <v>18</v>
      </c>
      <c r="C71" s="10">
        <v>36</v>
      </c>
      <c r="D71" s="7">
        <f t="shared" si="8"/>
        <v>2</v>
      </c>
      <c r="E71" s="10">
        <f t="shared" si="9"/>
        <v>54</v>
      </c>
      <c r="F71" s="7"/>
      <c r="G71" s="10">
        <v>16</v>
      </c>
      <c r="H71" s="10">
        <v>30</v>
      </c>
      <c r="I71" s="10">
        <f t="shared" si="4"/>
        <v>1.875</v>
      </c>
      <c r="J71" s="10">
        <f t="shared" si="10"/>
        <v>46</v>
      </c>
      <c r="K71" s="10"/>
      <c r="L71" s="1">
        <v>35</v>
      </c>
    </row>
    <row r="72" spans="1:13">
      <c r="A72" s="66" t="s">
        <v>28</v>
      </c>
      <c r="B72" s="7">
        <v>20</v>
      </c>
      <c r="C72" s="10">
        <v>28</v>
      </c>
      <c r="D72" s="7">
        <f t="shared" si="8"/>
        <v>1.4</v>
      </c>
      <c r="E72" s="10">
        <f t="shared" si="9"/>
        <v>48</v>
      </c>
      <c r="F72" s="7"/>
      <c r="G72" s="10">
        <v>8</v>
      </c>
      <c r="H72" s="10">
        <v>8</v>
      </c>
      <c r="I72" s="10">
        <f t="shared" si="4"/>
        <v>1</v>
      </c>
      <c r="J72" s="10">
        <f t="shared" si="10"/>
        <v>16</v>
      </c>
      <c r="K72" s="10"/>
      <c r="L72" s="1">
        <v>22</v>
      </c>
    </row>
    <row r="73" spans="1:13">
      <c r="A73" s="68" t="s">
        <v>38</v>
      </c>
      <c r="B73" s="7">
        <v>20</v>
      </c>
      <c r="C73" s="10">
        <v>36</v>
      </c>
      <c r="D73" s="7">
        <f t="shared" si="8"/>
        <v>1.8</v>
      </c>
      <c r="E73" s="10">
        <f t="shared" si="9"/>
        <v>56</v>
      </c>
      <c r="F73" s="7"/>
      <c r="G73" s="10">
        <v>12</v>
      </c>
      <c r="H73" s="10">
        <v>18</v>
      </c>
      <c r="I73" s="10">
        <f t="shared" si="4"/>
        <v>1.5</v>
      </c>
      <c r="J73" s="10">
        <f t="shared" si="10"/>
        <v>30</v>
      </c>
      <c r="K73" s="10"/>
      <c r="L73" s="1">
        <v>32</v>
      </c>
    </row>
    <row r="74" spans="1:13">
      <c r="A74" s="68" t="s">
        <v>76</v>
      </c>
      <c r="B74" s="7">
        <v>20</v>
      </c>
      <c r="C74" s="10">
        <v>36</v>
      </c>
      <c r="D74" s="7">
        <f t="shared" si="8"/>
        <v>1.8</v>
      </c>
      <c r="E74" s="10">
        <f t="shared" si="9"/>
        <v>56</v>
      </c>
      <c r="F74" s="7"/>
      <c r="G74" s="10">
        <v>8</v>
      </c>
      <c r="H74" s="10">
        <v>36</v>
      </c>
      <c r="I74" s="10">
        <f t="shared" si="4"/>
        <v>4.5</v>
      </c>
      <c r="J74" s="10">
        <f t="shared" si="10"/>
        <v>44</v>
      </c>
      <c r="K74" s="10"/>
      <c r="L74" s="1">
        <v>70</v>
      </c>
    </row>
    <row r="75" spans="1:13">
      <c r="A75" s="68" t="s">
        <v>60</v>
      </c>
      <c r="B75" s="7">
        <v>24</v>
      </c>
      <c r="C75" s="10">
        <v>30</v>
      </c>
      <c r="D75" s="7">
        <f t="shared" si="8"/>
        <v>1.25</v>
      </c>
      <c r="E75" s="10">
        <f t="shared" si="9"/>
        <v>54</v>
      </c>
      <c r="F75" s="7"/>
      <c r="G75" s="10">
        <v>8</v>
      </c>
      <c r="H75" s="10">
        <v>30</v>
      </c>
      <c r="I75" s="10">
        <f t="shared" si="4"/>
        <v>3.75</v>
      </c>
      <c r="J75" s="10">
        <f t="shared" si="10"/>
        <v>38</v>
      </c>
      <c r="K75" s="10"/>
      <c r="L75" s="1">
        <v>54</v>
      </c>
    </row>
    <row r="76" spans="1:13">
      <c r="A76" s="68" t="s">
        <v>80</v>
      </c>
      <c r="B76" s="7">
        <v>24</v>
      </c>
      <c r="C76" s="10">
        <v>58</v>
      </c>
      <c r="D76" s="7">
        <f t="shared" si="8"/>
        <v>2.4166666666666665</v>
      </c>
      <c r="E76" s="10">
        <f t="shared" si="9"/>
        <v>82</v>
      </c>
      <c r="F76" s="7"/>
      <c r="G76" s="10">
        <v>100</v>
      </c>
      <c r="H76" s="10"/>
      <c r="I76" s="10">
        <f t="shared" si="4"/>
        <v>0</v>
      </c>
      <c r="J76" s="10"/>
      <c r="K76" s="10"/>
      <c r="L76" s="1">
        <v>74</v>
      </c>
    </row>
    <row r="77" spans="1:13">
      <c r="A77" s="68" t="s">
        <v>81</v>
      </c>
      <c r="B77" s="7">
        <v>24</v>
      </c>
      <c r="C77" s="10">
        <v>54</v>
      </c>
      <c r="D77" s="7">
        <f t="shared" si="8"/>
        <v>2.25</v>
      </c>
      <c r="E77" s="10">
        <f t="shared" si="9"/>
        <v>78</v>
      </c>
      <c r="F77" s="7"/>
      <c r="G77" s="10">
        <v>14</v>
      </c>
      <c r="H77" s="11">
        <v>25</v>
      </c>
      <c r="I77" s="10">
        <f t="shared" si="4"/>
        <v>1.7857142857142858</v>
      </c>
      <c r="J77" s="10">
        <f>SUM(G77,H77)</f>
        <v>39</v>
      </c>
      <c r="K77" s="10"/>
      <c r="L77" s="1">
        <v>75</v>
      </c>
    </row>
    <row r="78" spans="1:13">
      <c r="E78" s="10"/>
      <c r="I78" s="10"/>
      <c r="J78" s="10"/>
      <c r="K78" s="10"/>
    </row>
    <row r="79" spans="1:13">
      <c r="C79" t="s">
        <v>126</v>
      </c>
      <c r="D79" s="25">
        <f>AVERAGE(D3:D77)</f>
        <v>2.5261659451659457</v>
      </c>
      <c r="E79" s="22">
        <f>AVERAGE(E3:E77)</f>
        <v>38.013333333333335</v>
      </c>
      <c r="F79" s="25"/>
      <c r="H79" t="s">
        <v>126</v>
      </c>
      <c r="I79" s="22">
        <f>AVERAGE(I3:I77)</f>
        <v>1.7388518518518519</v>
      </c>
      <c r="J79" s="22">
        <f>AVERAGE(J3:J77)</f>
        <v>29.041095890410958</v>
      </c>
      <c r="K79" s="22"/>
    </row>
  </sheetData>
  <sortState ref="A2:L79">
    <sortCondition ref="B2:B79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B2AC6-E2DC-FD42-9B51-422D8AD1A7F1}">
  <dimension ref="A1:M66"/>
  <sheetViews>
    <sheetView topLeftCell="A15" zoomScale="120" zoomScaleNormal="120" workbookViewId="0">
      <selection sqref="A1:XFD66"/>
    </sheetView>
  </sheetViews>
  <sheetFormatPr baseColWidth="10" defaultRowHeight="16"/>
  <cols>
    <col min="1" max="1" width="24.6640625" customWidth="1"/>
    <col min="2" max="2" width="19.1640625" style="71" customWidth="1"/>
    <col min="3" max="3" width="13.83203125" style="82" customWidth="1"/>
    <col min="4" max="4" width="10.83203125" style="82"/>
    <col min="12" max="12" width="10.83203125" style="82"/>
  </cols>
  <sheetData>
    <row r="1" spans="1:12" s="83" customFormat="1">
      <c r="A1" s="83" t="s">
        <v>0</v>
      </c>
      <c r="B1" s="84" t="s">
        <v>161</v>
      </c>
      <c r="C1" s="85" t="s">
        <v>203</v>
      </c>
      <c r="D1" s="85">
        <v>1</v>
      </c>
      <c r="E1" s="83">
        <v>2</v>
      </c>
      <c r="F1" s="83">
        <v>3</v>
      </c>
      <c r="G1" s="83">
        <v>4</v>
      </c>
      <c r="H1" s="83">
        <v>5</v>
      </c>
      <c r="I1" s="83">
        <v>6</v>
      </c>
      <c r="J1" s="83">
        <v>7</v>
      </c>
      <c r="K1" s="83">
        <v>8</v>
      </c>
      <c r="L1" s="85" t="s">
        <v>233</v>
      </c>
    </row>
    <row r="2" spans="1:12">
      <c r="A2" t="s">
        <v>190</v>
      </c>
      <c r="B2" s="71" t="s">
        <v>185</v>
      </c>
      <c r="C2" s="82" t="s">
        <v>147</v>
      </c>
      <c r="D2" s="82" t="s">
        <v>186</v>
      </c>
      <c r="E2" t="s">
        <v>186</v>
      </c>
      <c r="F2" t="s">
        <v>186</v>
      </c>
      <c r="G2" t="s">
        <v>186</v>
      </c>
      <c r="H2" t="s">
        <v>186</v>
      </c>
      <c r="I2" t="s">
        <v>187</v>
      </c>
      <c r="J2" t="s">
        <v>188</v>
      </c>
      <c r="K2" t="s">
        <v>186</v>
      </c>
      <c r="L2" s="82" t="s">
        <v>170</v>
      </c>
    </row>
    <row r="3" spans="1:12">
      <c r="A3" t="s">
        <v>189</v>
      </c>
      <c r="B3" s="71" t="s">
        <v>220</v>
      </c>
      <c r="C3" s="82" t="s">
        <v>259</v>
      </c>
      <c r="D3" s="82" t="s">
        <v>186</v>
      </c>
      <c r="E3" t="s">
        <v>186</v>
      </c>
      <c r="F3" t="s">
        <v>186</v>
      </c>
      <c r="G3" t="s">
        <v>188</v>
      </c>
      <c r="H3" t="s">
        <v>187</v>
      </c>
      <c r="I3" t="s">
        <v>186</v>
      </c>
      <c r="J3" t="s">
        <v>187</v>
      </c>
      <c r="K3" t="s">
        <v>188</v>
      </c>
      <c r="L3" s="82" t="s">
        <v>170</v>
      </c>
    </row>
    <row r="4" spans="1:12">
      <c r="A4" t="s">
        <v>191</v>
      </c>
      <c r="B4" s="71" t="s">
        <v>220</v>
      </c>
      <c r="C4" s="82" t="s">
        <v>147</v>
      </c>
      <c r="D4" s="82" t="s">
        <v>186</v>
      </c>
      <c r="E4" t="s">
        <v>187</v>
      </c>
      <c r="F4" t="s">
        <v>192</v>
      </c>
      <c r="G4" t="s">
        <v>186</v>
      </c>
      <c r="H4" t="s">
        <v>193</v>
      </c>
      <c r="I4" t="s">
        <v>193</v>
      </c>
      <c r="J4" t="s">
        <v>192</v>
      </c>
      <c r="K4" t="s">
        <v>188</v>
      </c>
      <c r="L4" s="82" t="s">
        <v>170</v>
      </c>
    </row>
    <row r="5" spans="1:12">
      <c r="A5" t="s">
        <v>194</v>
      </c>
      <c r="B5" s="71" t="s">
        <v>195</v>
      </c>
      <c r="C5" s="82" t="s">
        <v>147</v>
      </c>
      <c r="D5" s="82" t="s">
        <v>186</v>
      </c>
      <c r="E5" t="s">
        <v>186</v>
      </c>
      <c r="F5" t="s">
        <v>187</v>
      </c>
      <c r="G5" t="s">
        <v>186</v>
      </c>
      <c r="H5" t="s">
        <v>188</v>
      </c>
      <c r="I5" t="s">
        <v>186</v>
      </c>
      <c r="J5" t="s">
        <v>192</v>
      </c>
      <c r="K5" t="s">
        <v>186</v>
      </c>
      <c r="L5" s="82" t="s">
        <v>170</v>
      </c>
    </row>
    <row r="6" spans="1:12">
      <c r="A6" t="s">
        <v>196</v>
      </c>
      <c r="B6" s="71" t="s">
        <v>219</v>
      </c>
      <c r="C6" s="82" t="s">
        <v>259</v>
      </c>
      <c r="D6" s="82" t="s">
        <v>186</v>
      </c>
      <c r="E6" s="86" t="s">
        <v>188</v>
      </c>
      <c r="F6" s="86" t="s">
        <v>187</v>
      </c>
      <c r="G6" s="86" t="s">
        <v>188</v>
      </c>
      <c r="H6" s="86" t="s">
        <v>187</v>
      </c>
      <c r="I6" s="86" t="s">
        <v>186</v>
      </c>
      <c r="J6" s="86" t="s">
        <v>186</v>
      </c>
      <c r="K6" s="86" t="s">
        <v>188</v>
      </c>
      <c r="L6" s="82" t="s">
        <v>170</v>
      </c>
    </row>
    <row r="7" spans="1:12">
      <c r="A7" t="s">
        <v>197</v>
      </c>
      <c r="B7" s="71" t="s">
        <v>202</v>
      </c>
      <c r="C7" s="82" t="s">
        <v>259</v>
      </c>
      <c r="D7" s="82" t="s">
        <v>186</v>
      </c>
      <c r="E7" s="86" t="s">
        <v>192</v>
      </c>
      <c r="F7" s="86" t="s">
        <v>186</v>
      </c>
      <c r="G7" s="86" t="s">
        <v>188</v>
      </c>
      <c r="H7" s="86" t="s">
        <v>186</v>
      </c>
      <c r="I7" s="87" t="s">
        <v>186</v>
      </c>
      <c r="J7" s="88" t="s">
        <v>188</v>
      </c>
      <c r="K7" s="87" t="s">
        <v>186</v>
      </c>
      <c r="L7" s="82" t="s">
        <v>170</v>
      </c>
    </row>
    <row r="8" spans="1:12">
      <c r="A8" t="s">
        <v>198</v>
      </c>
      <c r="B8" s="71" t="s">
        <v>202</v>
      </c>
      <c r="C8" s="82" t="s">
        <v>259</v>
      </c>
      <c r="D8" s="82" t="s">
        <v>186</v>
      </c>
      <c r="E8" s="86" t="s">
        <v>188</v>
      </c>
      <c r="F8" s="86" t="s">
        <v>186</v>
      </c>
      <c r="G8" s="86" t="s">
        <v>188</v>
      </c>
      <c r="H8" s="86" t="s">
        <v>186</v>
      </c>
      <c r="I8" s="88" t="s">
        <v>187</v>
      </c>
      <c r="J8" s="88" t="s">
        <v>188</v>
      </c>
      <c r="K8" s="88" t="s">
        <v>186</v>
      </c>
      <c r="L8" s="82" t="s">
        <v>170</v>
      </c>
    </row>
    <row r="9" spans="1:12">
      <c r="A9" t="s">
        <v>204</v>
      </c>
      <c r="B9" s="71" t="s">
        <v>202</v>
      </c>
      <c r="C9" s="82" t="s">
        <v>259</v>
      </c>
      <c r="D9" s="82" t="s">
        <v>186</v>
      </c>
      <c r="E9" s="86" t="s">
        <v>187</v>
      </c>
      <c r="F9" s="86" t="s">
        <v>188</v>
      </c>
      <c r="G9" s="86" t="s">
        <v>186</v>
      </c>
      <c r="H9" s="86" t="s">
        <v>188</v>
      </c>
      <c r="I9" s="88" t="s">
        <v>187</v>
      </c>
      <c r="J9" s="88" t="s">
        <v>188</v>
      </c>
      <c r="K9" s="88" t="s">
        <v>186</v>
      </c>
      <c r="L9" s="82" t="s">
        <v>170</v>
      </c>
    </row>
    <row r="10" spans="1:12">
      <c r="A10" t="s">
        <v>199</v>
      </c>
      <c r="B10" s="71" t="s">
        <v>205</v>
      </c>
      <c r="C10" s="82" t="s">
        <v>147</v>
      </c>
      <c r="D10" s="82" t="s">
        <v>186</v>
      </c>
      <c r="E10" s="86" t="s">
        <v>188</v>
      </c>
      <c r="F10" s="86" t="s">
        <v>186</v>
      </c>
      <c r="G10" s="86" t="s">
        <v>188</v>
      </c>
      <c r="H10" s="86" t="s">
        <v>186</v>
      </c>
      <c r="I10" s="89" t="s">
        <v>187</v>
      </c>
      <c r="J10" s="89" t="s">
        <v>188</v>
      </c>
      <c r="K10" s="88" t="s">
        <v>186</v>
      </c>
      <c r="L10" s="82" t="s">
        <v>170</v>
      </c>
    </row>
    <row r="11" spans="1:12">
      <c r="A11" t="s">
        <v>200</v>
      </c>
      <c r="B11" s="71" t="s">
        <v>205</v>
      </c>
      <c r="C11" s="82" t="s">
        <v>147</v>
      </c>
      <c r="D11" s="82" t="s">
        <v>186</v>
      </c>
      <c r="E11" s="86" t="s">
        <v>186</v>
      </c>
      <c r="F11" s="86" t="s">
        <v>188</v>
      </c>
      <c r="G11" s="86" t="s">
        <v>188</v>
      </c>
      <c r="H11" s="86" t="s">
        <v>187</v>
      </c>
      <c r="I11" s="89" t="s">
        <v>187</v>
      </c>
      <c r="J11" s="88" t="s">
        <v>188</v>
      </c>
      <c r="K11" s="88" t="s">
        <v>186</v>
      </c>
      <c r="L11" s="82" t="s">
        <v>170</v>
      </c>
    </row>
    <row r="12" spans="1:12">
      <c r="A12" t="s">
        <v>201</v>
      </c>
      <c r="B12" s="71" t="s">
        <v>202</v>
      </c>
      <c r="C12" s="82" t="s">
        <v>259</v>
      </c>
      <c r="D12" s="82" t="s">
        <v>186</v>
      </c>
      <c r="E12" s="86" t="s">
        <v>188</v>
      </c>
      <c r="F12" s="86" t="s">
        <v>186</v>
      </c>
      <c r="G12" s="86" t="s">
        <v>186</v>
      </c>
      <c r="H12" s="86" t="s">
        <v>188</v>
      </c>
      <c r="I12" s="88" t="s">
        <v>186</v>
      </c>
      <c r="J12" s="88" t="s">
        <v>192</v>
      </c>
      <c r="K12" s="88" t="s">
        <v>186</v>
      </c>
      <c r="L12" s="82" t="s">
        <v>170</v>
      </c>
    </row>
    <row r="13" spans="1:12">
      <c r="A13" t="s">
        <v>206</v>
      </c>
      <c r="B13" s="71" t="s">
        <v>216</v>
      </c>
      <c r="C13" s="82" t="s">
        <v>147</v>
      </c>
      <c r="D13" s="82" t="s">
        <v>186</v>
      </c>
      <c r="E13" s="86" t="s">
        <v>188</v>
      </c>
      <c r="F13" s="86" t="s">
        <v>217</v>
      </c>
      <c r="G13" s="86" t="s">
        <v>188</v>
      </c>
      <c r="H13" s="86" t="s">
        <v>186</v>
      </c>
      <c r="I13" s="89" t="s">
        <v>188</v>
      </c>
      <c r="J13" s="89" t="s">
        <v>218</v>
      </c>
      <c r="K13" s="89" t="s">
        <v>186</v>
      </c>
      <c r="L13" s="82" t="s">
        <v>170</v>
      </c>
    </row>
    <row r="14" spans="1:12">
      <c r="A14" t="s">
        <v>207</v>
      </c>
      <c r="B14" s="71" t="s">
        <v>202</v>
      </c>
      <c r="C14" s="82" t="s">
        <v>147</v>
      </c>
      <c r="D14" s="82" t="s">
        <v>186</v>
      </c>
      <c r="E14" s="86" t="s">
        <v>188</v>
      </c>
      <c r="F14" s="86" t="s">
        <v>186</v>
      </c>
      <c r="G14" s="86" t="s">
        <v>188</v>
      </c>
      <c r="H14" s="86" t="s">
        <v>186</v>
      </c>
      <c r="I14" s="89" t="s">
        <v>187</v>
      </c>
      <c r="J14" s="89" t="s">
        <v>192</v>
      </c>
      <c r="K14" s="89" t="s">
        <v>186</v>
      </c>
      <c r="L14" s="82" t="s">
        <v>170</v>
      </c>
    </row>
    <row r="15" spans="1:12">
      <c r="A15" t="s">
        <v>208</v>
      </c>
      <c r="B15" s="71" t="s">
        <v>202</v>
      </c>
      <c r="C15" s="82" t="s">
        <v>259</v>
      </c>
      <c r="D15" s="82" t="s">
        <v>186</v>
      </c>
      <c r="E15" s="86" t="s">
        <v>187</v>
      </c>
      <c r="F15" s="86" t="s">
        <v>188</v>
      </c>
      <c r="G15" s="86" t="s">
        <v>188</v>
      </c>
      <c r="H15" s="88" t="s">
        <v>186</v>
      </c>
      <c r="I15" s="88" t="s">
        <v>188</v>
      </c>
      <c r="J15" s="88" t="s">
        <v>218</v>
      </c>
      <c r="K15" s="88" t="s">
        <v>186</v>
      </c>
      <c r="L15" s="82" t="s">
        <v>170</v>
      </c>
    </row>
    <row r="16" spans="1:12">
      <c r="A16" t="s">
        <v>209</v>
      </c>
      <c r="B16" s="71" t="s">
        <v>202</v>
      </c>
      <c r="C16" s="82" t="s">
        <v>147</v>
      </c>
      <c r="D16" s="82" t="s">
        <v>186</v>
      </c>
      <c r="E16" s="86" t="s">
        <v>222</v>
      </c>
      <c r="F16" s="86" t="s">
        <v>188</v>
      </c>
      <c r="G16" s="86" t="s">
        <v>186</v>
      </c>
      <c r="H16" s="86" t="s">
        <v>187</v>
      </c>
      <c r="I16" s="89" t="s">
        <v>186</v>
      </c>
      <c r="J16" s="89" t="s">
        <v>188</v>
      </c>
      <c r="K16" s="89" t="s">
        <v>186</v>
      </c>
      <c r="L16" s="82" t="s">
        <v>170</v>
      </c>
    </row>
    <row r="17" spans="1:12">
      <c r="A17" t="s">
        <v>210</v>
      </c>
      <c r="B17" s="71" t="s">
        <v>205</v>
      </c>
      <c r="C17" s="82" t="s">
        <v>147</v>
      </c>
      <c r="D17" s="82" t="s">
        <v>186</v>
      </c>
      <c r="E17" s="65" t="s">
        <v>186</v>
      </c>
      <c r="F17" s="65" t="s">
        <v>188</v>
      </c>
      <c r="G17" s="86" t="s">
        <v>188</v>
      </c>
      <c r="H17" s="86" t="s">
        <v>186</v>
      </c>
      <c r="I17" s="86" t="s">
        <v>186</v>
      </c>
      <c r="J17" s="89" t="s">
        <v>192</v>
      </c>
      <c r="K17" s="89" t="s">
        <v>186</v>
      </c>
      <c r="L17" s="82" t="s">
        <v>170</v>
      </c>
    </row>
    <row r="18" spans="1:12">
      <c r="A18" t="s">
        <v>211</v>
      </c>
      <c r="B18" s="71" t="s">
        <v>205</v>
      </c>
      <c r="C18" s="82" t="s">
        <v>147</v>
      </c>
      <c r="D18" s="82" t="s">
        <v>186</v>
      </c>
      <c r="E18" s="86" t="s">
        <v>187</v>
      </c>
      <c r="F18" s="86" t="s">
        <v>187</v>
      </c>
      <c r="G18" s="86" t="s">
        <v>188</v>
      </c>
      <c r="H18" s="86" t="s">
        <v>186</v>
      </c>
      <c r="I18" s="86" t="s">
        <v>187</v>
      </c>
      <c r="J18" s="89" t="s">
        <v>188</v>
      </c>
      <c r="K18" s="89" t="s">
        <v>186</v>
      </c>
      <c r="L18" s="82" t="s">
        <v>170</v>
      </c>
    </row>
    <row r="19" spans="1:12">
      <c r="A19" t="s">
        <v>49</v>
      </c>
      <c r="B19" s="71" t="s">
        <v>205</v>
      </c>
      <c r="C19" s="82" t="s">
        <v>147</v>
      </c>
      <c r="D19" s="82" t="s">
        <v>186</v>
      </c>
      <c r="E19" s="86" t="s">
        <v>188</v>
      </c>
      <c r="F19" s="86" t="s">
        <v>187</v>
      </c>
      <c r="G19" s="86" t="s">
        <v>188</v>
      </c>
      <c r="H19" s="86" t="s">
        <v>188</v>
      </c>
      <c r="I19" s="86" t="s">
        <v>188</v>
      </c>
      <c r="J19" s="89" t="s">
        <v>187</v>
      </c>
      <c r="K19" s="89" t="s">
        <v>188</v>
      </c>
      <c r="L19" s="82" t="s">
        <v>170</v>
      </c>
    </row>
    <row r="20" spans="1:12">
      <c r="A20" t="s">
        <v>212</v>
      </c>
      <c r="B20" s="71" t="s">
        <v>216</v>
      </c>
      <c r="C20" s="82" t="s">
        <v>147</v>
      </c>
      <c r="D20" s="82" t="s">
        <v>186</v>
      </c>
      <c r="E20" s="86" t="s">
        <v>186</v>
      </c>
      <c r="F20" s="86" t="s">
        <v>188</v>
      </c>
      <c r="G20" s="86" t="s">
        <v>188</v>
      </c>
      <c r="H20" s="86" t="s">
        <v>188</v>
      </c>
      <c r="I20" s="86" t="s">
        <v>186</v>
      </c>
      <c r="J20" s="89" t="s">
        <v>192</v>
      </c>
      <c r="K20" s="89" t="s">
        <v>186</v>
      </c>
      <c r="L20" s="82" t="s">
        <v>170</v>
      </c>
    </row>
    <row r="21" spans="1:12">
      <c r="A21" t="s">
        <v>213</v>
      </c>
      <c r="B21" s="71" t="s">
        <v>205</v>
      </c>
      <c r="C21" s="82" t="s">
        <v>147</v>
      </c>
      <c r="D21" s="82" t="s">
        <v>186</v>
      </c>
      <c r="E21" s="86" t="s">
        <v>186</v>
      </c>
      <c r="F21" s="86" t="s">
        <v>186</v>
      </c>
      <c r="G21" s="86" t="s">
        <v>186</v>
      </c>
      <c r="H21" s="86" t="s">
        <v>186</v>
      </c>
      <c r="I21" s="86" t="s">
        <v>186</v>
      </c>
      <c r="J21" s="89" t="s">
        <v>188</v>
      </c>
      <c r="K21" s="89" t="s">
        <v>188</v>
      </c>
      <c r="L21" s="82" t="s">
        <v>170</v>
      </c>
    </row>
    <row r="22" spans="1:12">
      <c r="A22" t="s">
        <v>214</v>
      </c>
      <c r="B22" s="71" t="s">
        <v>219</v>
      </c>
      <c r="C22" s="82" t="s">
        <v>147</v>
      </c>
      <c r="D22" s="82" t="s">
        <v>186</v>
      </c>
      <c r="E22" s="86" t="s">
        <v>188</v>
      </c>
      <c r="F22" s="86" t="s">
        <v>188</v>
      </c>
      <c r="G22" s="86" t="s">
        <v>188</v>
      </c>
      <c r="H22" s="86" t="s">
        <v>186</v>
      </c>
      <c r="I22" s="86" t="s">
        <v>188</v>
      </c>
      <c r="J22" s="89" t="s">
        <v>223</v>
      </c>
      <c r="K22" s="89" t="s">
        <v>188</v>
      </c>
      <c r="L22" s="82" t="s">
        <v>170</v>
      </c>
    </row>
    <row r="23" spans="1:12">
      <c r="A23" t="s">
        <v>215</v>
      </c>
      <c r="B23" s="71" t="s">
        <v>221</v>
      </c>
      <c r="C23" s="82" t="s">
        <v>147</v>
      </c>
      <c r="D23" s="82" t="s">
        <v>186</v>
      </c>
      <c r="E23" s="86" t="s">
        <v>187</v>
      </c>
      <c r="F23" s="86" t="s">
        <v>188</v>
      </c>
      <c r="G23" s="86" t="s">
        <v>186</v>
      </c>
      <c r="H23" s="86" t="s">
        <v>186</v>
      </c>
      <c r="I23" s="86" t="s">
        <v>187</v>
      </c>
      <c r="J23" s="89" t="s">
        <v>188</v>
      </c>
      <c r="K23" s="89" t="s">
        <v>186</v>
      </c>
      <c r="L23" s="82" t="s">
        <v>170</v>
      </c>
    </row>
    <row r="24" spans="1:12">
      <c r="A24" t="s">
        <v>224</v>
      </c>
      <c r="B24" s="71" t="s">
        <v>219</v>
      </c>
      <c r="C24" s="82" t="s">
        <v>147</v>
      </c>
      <c r="D24" s="82" t="s">
        <v>186</v>
      </c>
      <c r="E24" s="86" t="s">
        <v>186</v>
      </c>
      <c r="F24" s="86" t="s">
        <v>192</v>
      </c>
      <c r="G24" s="86" t="s">
        <v>188</v>
      </c>
      <c r="H24" s="86" t="s">
        <v>223</v>
      </c>
      <c r="I24" s="86" t="s">
        <v>223</v>
      </c>
      <c r="J24" s="89" t="s">
        <v>188</v>
      </c>
      <c r="K24" s="89" t="s">
        <v>186</v>
      </c>
      <c r="L24" s="82" t="s">
        <v>170</v>
      </c>
    </row>
    <row r="25" spans="1:12">
      <c r="A25" t="s">
        <v>225</v>
      </c>
      <c r="B25" s="71" t="s">
        <v>202</v>
      </c>
      <c r="C25" s="82" t="s">
        <v>259</v>
      </c>
      <c r="D25" s="82" t="s">
        <v>186</v>
      </c>
      <c r="E25" s="86" t="s">
        <v>188</v>
      </c>
      <c r="F25" s="86" t="s">
        <v>223</v>
      </c>
      <c r="G25" s="86" t="s">
        <v>188</v>
      </c>
      <c r="H25" s="86" t="s">
        <v>186</v>
      </c>
      <c r="I25" s="88" t="s">
        <v>187</v>
      </c>
      <c r="J25" s="88" t="s">
        <v>188</v>
      </c>
      <c r="K25" s="88" t="s">
        <v>186</v>
      </c>
      <c r="L25" s="82" t="s">
        <v>170</v>
      </c>
    </row>
    <row r="26" spans="1:12">
      <c r="A26" t="s">
        <v>226</v>
      </c>
      <c r="B26" s="71" t="s">
        <v>202</v>
      </c>
      <c r="C26" s="82" t="s">
        <v>147</v>
      </c>
      <c r="D26" s="82" t="s">
        <v>186</v>
      </c>
      <c r="E26" s="86" t="s">
        <v>186</v>
      </c>
      <c r="F26" s="86" t="s">
        <v>188</v>
      </c>
      <c r="G26" s="86" t="s">
        <v>187</v>
      </c>
      <c r="H26" s="86" t="s">
        <v>187</v>
      </c>
      <c r="I26" s="86" t="s">
        <v>187</v>
      </c>
      <c r="J26" s="89" t="s">
        <v>188</v>
      </c>
      <c r="K26" s="89" t="s">
        <v>186</v>
      </c>
      <c r="L26" s="82" t="s">
        <v>170</v>
      </c>
    </row>
    <row r="27" spans="1:12">
      <c r="A27" t="s">
        <v>227</v>
      </c>
      <c r="B27" s="71" t="s">
        <v>202</v>
      </c>
      <c r="C27" s="82" t="s">
        <v>147</v>
      </c>
      <c r="D27" s="82" t="s">
        <v>186</v>
      </c>
      <c r="E27" s="86" t="s">
        <v>187</v>
      </c>
      <c r="F27" s="86" t="s">
        <v>188</v>
      </c>
      <c r="G27" s="86" t="s">
        <v>186</v>
      </c>
      <c r="H27" s="90" t="s">
        <v>186</v>
      </c>
      <c r="I27" s="90" t="s">
        <v>187</v>
      </c>
      <c r="J27" s="89" t="s">
        <v>188</v>
      </c>
      <c r="K27" s="89" t="s">
        <v>186</v>
      </c>
      <c r="L27" s="82" t="s">
        <v>170</v>
      </c>
    </row>
    <row r="28" spans="1:12">
      <c r="A28" t="s">
        <v>228</v>
      </c>
      <c r="B28" s="71" t="s">
        <v>202</v>
      </c>
      <c r="C28" s="82" t="s">
        <v>259</v>
      </c>
      <c r="D28" s="82" t="s">
        <v>186</v>
      </c>
      <c r="E28" s="86" t="s">
        <v>187</v>
      </c>
      <c r="F28" s="86" t="s">
        <v>188</v>
      </c>
      <c r="G28" s="86" t="s">
        <v>186</v>
      </c>
      <c r="H28" s="87" t="s">
        <v>186</v>
      </c>
      <c r="I28" s="87" t="s">
        <v>187</v>
      </c>
      <c r="J28" s="88" t="s">
        <v>188</v>
      </c>
      <c r="K28" s="88" t="s">
        <v>186</v>
      </c>
      <c r="L28" s="82" t="s">
        <v>170</v>
      </c>
    </row>
    <row r="29" spans="1:12">
      <c r="A29" t="s">
        <v>229</v>
      </c>
      <c r="B29" s="71" t="s">
        <v>221</v>
      </c>
      <c r="C29" s="82" t="s">
        <v>259</v>
      </c>
      <c r="D29" s="82" t="s">
        <v>186</v>
      </c>
      <c r="E29" s="86" t="s">
        <v>188</v>
      </c>
      <c r="F29" s="86" t="s">
        <v>186</v>
      </c>
      <c r="G29" s="86" t="s">
        <v>188</v>
      </c>
      <c r="H29" s="88" t="s">
        <v>187</v>
      </c>
      <c r="I29" s="88" t="s">
        <v>187</v>
      </c>
      <c r="J29" s="88" t="s">
        <v>188</v>
      </c>
      <c r="K29" s="88" t="s">
        <v>186</v>
      </c>
      <c r="L29" s="82" t="s">
        <v>170</v>
      </c>
    </row>
    <row r="30" spans="1:12">
      <c r="A30" t="s">
        <v>230</v>
      </c>
      <c r="B30" s="71" t="s">
        <v>216</v>
      </c>
      <c r="C30" s="82" t="s">
        <v>259</v>
      </c>
      <c r="D30" s="82" t="s">
        <v>186</v>
      </c>
      <c r="E30" s="86" t="s">
        <v>234</v>
      </c>
      <c r="F30" s="86" t="s">
        <v>186</v>
      </c>
      <c r="G30" s="86" t="s">
        <v>188</v>
      </c>
      <c r="H30" s="89" t="s">
        <v>186</v>
      </c>
      <c r="I30" s="87" t="s">
        <v>186</v>
      </c>
      <c r="J30" s="87" t="s">
        <v>192</v>
      </c>
      <c r="K30" s="87" t="s">
        <v>186</v>
      </c>
      <c r="L30" s="82" t="s">
        <v>170</v>
      </c>
    </row>
    <row r="31" spans="1:12">
      <c r="A31" t="s">
        <v>231</v>
      </c>
      <c r="B31" s="71" t="s">
        <v>205</v>
      </c>
      <c r="C31" s="82" t="s">
        <v>266</v>
      </c>
      <c r="D31" s="82" t="s">
        <v>186</v>
      </c>
      <c r="E31" s="86" t="s">
        <v>188</v>
      </c>
      <c r="F31" s="86" t="s">
        <v>187</v>
      </c>
      <c r="G31" s="86" t="s">
        <v>188</v>
      </c>
      <c r="H31" s="89" t="s">
        <v>187</v>
      </c>
      <c r="I31" s="87" t="s">
        <v>187</v>
      </c>
      <c r="J31" s="87" t="s">
        <v>188</v>
      </c>
      <c r="K31" s="87" t="s">
        <v>186</v>
      </c>
      <c r="L31" s="82" t="s">
        <v>170</v>
      </c>
    </row>
    <row r="32" spans="1:12">
      <c r="A32" t="s">
        <v>232</v>
      </c>
      <c r="B32" s="71" t="s">
        <v>202</v>
      </c>
      <c r="C32" s="82" t="s">
        <v>266</v>
      </c>
      <c r="D32" s="82" t="s">
        <v>186</v>
      </c>
      <c r="E32" s="86" t="s">
        <v>187</v>
      </c>
      <c r="F32" s="86" t="s">
        <v>188</v>
      </c>
      <c r="G32" s="86" t="s">
        <v>186</v>
      </c>
      <c r="H32" s="89" t="s">
        <v>187</v>
      </c>
      <c r="I32" s="87" t="s">
        <v>187</v>
      </c>
      <c r="J32" s="87" t="s">
        <v>188</v>
      </c>
      <c r="K32" s="87" t="s">
        <v>186</v>
      </c>
      <c r="L32" s="82" t="s">
        <v>170</v>
      </c>
    </row>
    <row r="33" spans="1:12">
      <c r="A33" t="s">
        <v>82</v>
      </c>
      <c r="B33" s="71" t="s">
        <v>205</v>
      </c>
      <c r="C33" s="82" t="s">
        <v>261</v>
      </c>
      <c r="D33" s="82" t="s">
        <v>186</v>
      </c>
      <c r="E33" s="86" t="s">
        <v>188</v>
      </c>
      <c r="F33" s="86" t="s">
        <v>187</v>
      </c>
      <c r="G33" s="86" t="s">
        <v>186</v>
      </c>
      <c r="H33" s="89" t="s">
        <v>188</v>
      </c>
      <c r="I33" s="87" t="s">
        <v>187</v>
      </c>
      <c r="J33" s="87" t="s">
        <v>218</v>
      </c>
      <c r="K33" s="87" t="s">
        <v>186</v>
      </c>
      <c r="L33" s="82" t="s">
        <v>170</v>
      </c>
    </row>
    <row r="35" spans="1:12">
      <c r="A35" t="s">
        <v>235</v>
      </c>
      <c r="B35" s="71" t="s">
        <v>202</v>
      </c>
      <c r="C35" s="82" t="s">
        <v>259</v>
      </c>
      <c r="D35" s="82" t="s">
        <v>186</v>
      </c>
      <c r="E35" s="86" t="s">
        <v>186</v>
      </c>
      <c r="F35" s="86" t="s">
        <v>188</v>
      </c>
      <c r="G35" s="86" t="s">
        <v>188</v>
      </c>
      <c r="H35" s="86" t="s">
        <v>188</v>
      </c>
      <c r="I35" s="87" t="s">
        <v>187</v>
      </c>
      <c r="J35" s="87" t="s">
        <v>188</v>
      </c>
      <c r="K35" s="87" t="s">
        <v>186</v>
      </c>
      <c r="L35" s="82" t="s">
        <v>242</v>
      </c>
    </row>
    <row r="36" spans="1:12">
      <c r="A36" t="s">
        <v>189</v>
      </c>
      <c r="B36" s="71" t="s">
        <v>202</v>
      </c>
      <c r="C36" s="82" t="s">
        <v>147</v>
      </c>
      <c r="D36" s="82" t="s">
        <v>186</v>
      </c>
      <c r="E36" s="86" t="s">
        <v>187</v>
      </c>
      <c r="F36" s="86" t="s">
        <v>187</v>
      </c>
      <c r="G36" s="86" t="s">
        <v>188</v>
      </c>
      <c r="H36" s="89" t="s">
        <v>188</v>
      </c>
      <c r="I36" s="90" t="s">
        <v>186</v>
      </c>
      <c r="J36" s="90" t="s">
        <v>218</v>
      </c>
      <c r="K36" s="90" t="s">
        <v>186</v>
      </c>
      <c r="L36" s="82" t="s">
        <v>242</v>
      </c>
    </row>
    <row r="37" spans="1:12">
      <c r="A37" t="s">
        <v>191</v>
      </c>
      <c r="B37" s="71" t="s">
        <v>202</v>
      </c>
      <c r="C37" s="82" t="s">
        <v>262</v>
      </c>
      <c r="D37" s="82" t="s">
        <v>186</v>
      </c>
      <c r="E37" s="86" t="s">
        <v>188</v>
      </c>
      <c r="F37" s="86" t="s">
        <v>186</v>
      </c>
      <c r="G37" s="86" t="s">
        <v>187</v>
      </c>
      <c r="H37" s="88" t="s">
        <v>186</v>
      </c>
      <c r="I37" s="87" t="s">
        <v>188</v>
      </c>
      <c r="J37" s="87" t="s">
        <v>243</v>
      </c>
      <c r="K37" s="87" t="s">
        <v>186</v>
      </c>
      <c r="L37" s="82" t="s">
        <v>242</v>
      </c>
    </row>
    <row r="38" spans="1:12">
      <c r="A38" t="s">
        <v>236</v>
      </c>
      <c r="B38" s="71" t="s">
        <v>205</v>
      </c>
      <c r="C38" s="82" t="s">
        <v>147</v>
      </c>
      <c r="D38" s="82" t="s">
        <v>186</v>
      </c>
      <c r="E38" s="86" t="s">
        <v>186</v>
      </c>
      <c r="F38" s="86" t="s">
        <v>187</v>
      </c>
      <c r="G38" s="86" t="s">
        <v>186</v>
      </c>
      <c r="H38" s="89" t="s">
        <v>187</v>
      </c>
      <c r="I38" s="89" t="s">
        <v>186</v>
      </c>
      <c r="J38" s="89" t="s">
        <v>188</v>
      </c>
      <c r="K38" s="89" t="s">
        <v>186</v>
      </c>
      <c r="L38" s="82" t="s">
        <v>242</v>
      </c>
    </row>
    <row r="39" spans="1:12">
      <c r="A39" t="s">
        <v>197</v>
      </c>
      <c r="B39" s="71" t="s">
        <v>205</v>
      </c>
      <c r="C39" s="82" t="s">
        <v>147</v>
      </c>
      <c r="D39" s="82" t="s">
        <v>186</v>
      </c>
      <c r="E39" s="86" t="s">
        <v>188</v>
      </c>
      <c r="F39" s="86" t="s">
        <v>186</v>
      </c>
      <c r="G39" s="86" t="s">
        <v>188</v>
      </c>
      <c r="H39" s="89" t="s">
        <v>186</v>
      </c>
      <c r="I39" s="87" t="s">
        <v>188</v>
      </c>
      <c r="J39" s="90" t="s">
        <v>243</v>
      </c>
      <c r="K39" s="87" t="s">
        <v>186</v>
      </c>
      <c r="L39" s="82" t="s">
        <v>242</v>
      </c>
    </row>
    <row r="40" spans="1:12">
      <c r="A40" t="s">
        <v>237</v>
      </c>
      <c r="B40" s="71" t="s">
        <v>202</v>
      </c>
      <c r="C40" s="82" t="s">
        <v>259</v>
      </c>
      <c r="D40" s="82" t="s">
        <v>188</v>
      </c>
      <c r="E40" s="86" t="s">
        <v>186</v>
      </c>
      <c r="F40" s="86" t="s">
        <v>188</v>
      </c>
      <c r="G40" s="86" t="s">
        <v>186</v>
      </c>
      <c r="H40" s="88" t="s">
        <v>188</v>
      </c>
      <c r="I40" s="88" t="s">
        <v>186</v>
      </c>
      <c r="J40" s="88" t="s">
        <v>192</v>
      </c>
      <c r="K40" s="88" t="s">
        <v>186</v>
      </c>
      <c r="L40" s="82" t="s">
        <v>242</v>
      </c>
    </row>
    <row r="41" spans="1:12">
      <c r="A41" t="s">
        <v>198</v>
      </c>
      <c r="B41" s="71" t="s">
        <v>241</v>
      </c>
      <c r="C41" s="82" t="s">
        <v>147</v>
      </c>
      <c r="D41" s="82" t="s">
        <v>186</v>
      </c>
      <c r="E41" s="86" t="s">
        <v>188</v>
      </c>
      <c r="F41" s="86" t="s">
        <v>187</v>
      </c>
      <c r="G41" s="86" t="s">
        <v>187</v>
      </c>
      <c r="H41" s="89" t="s">
        <v>187</v>
      </c>
      <c r="I41" s="89" t="s">
        <v>186</v>
      </c>
      <c r="J41" s="89" t="s">
        <v>192</v>
      </c>
      <c r="K41" s="88" t="s">
        <v>186</v>
      </c>
      <c r="L41" s="82" t="s">
        <v>242</v>
      </c>
    </row>
    <row r="42" spans="1:12">
      <c r="A42" t="s">
        <v>199</v>
      </c>
      <c r="B42" s="71" t="s">
        <v>202</v>
      </c>
      <c r="C42" s="82" t="s">
        <v>147</v>
      </c>
      <c r="D42" s="82" t="s">
        <v>244</v>
      </c>
      <c r="E42" s="86" t="s">
        <v>187</v>
      </c>
      <c r="F42" s="86" t="s">
        <v>187</v>
      </c>
      <c r="G42" s="89" t="s">
        <v>186</v>
      </c>
      <c r="H42" s="89" t="s">
        <v>222</v>
      </c>
      <c r="I42" s="89" t="s">
        <v>222</v>
      </c>
      <c r="J42" s="89" t="s">
        <v>186</v>
      </c>
      <c r="K42" s="88" t="s">
        <v>188</v>
      </c>
      <c r="L42" s="82" t="s">
        <v>242</v>
      </c>
    </row>
    <row r="43" spans="1:12">
      <c r="A43" t="s">
        <v>238</v>
      </c>
      <c r="B43" s="71" t="s">
        <v>221</v>
      </c>
      <c r="C43" s="82" t="s">
        <v>147</v>
      </c>
      <c r="D43" s="82" t="s">
        <v>186</v>
      </c>
      <c r="E43" s="86" t="s">
        <v>187</v>
      </c>
      <c r="F43" s="86" t="s">
        <v>192</v>
      </c>
      <c r="G43" s="89" t="s">
        <v>187</v>
      </c>
      <c r="H43" s="89" t="s">
        <v>186</v>
      </c>
      <c r="I43" s="89" t="s">
        <v>187</v>
      </c>
      <c r="J43" s="89" t="s">
        <v>188</v>
      </c>
      <c r="K43" s="88" t="s">
        <v>186</v>
      </c>
      <c r="L43" s="82" t="s">
        <v>242</v>
      </c>
    </row>
    <row r="44" spans="1:12">
      <c r="A44" t="s">
        <v>239</v>
      </c>
      <c r="B44" s="71" t="s">
        <v>221</v>
      </c>
      <c r="C44" s="82" t="s">
        <v>147</v>
      </c>
      <c r="D44" s="82" t="s">
        <v>186</v>
      </c>
      <c r="E44" s="86" t="s">
        <v>186</v>
      </c>
      <c r="F44" s="86" t="s">
        <v>186</v>
      </c>
      <c r="G44" s="89" t="s">
        <v>187</v>
      </c>
      <c r="H44" s="89" t="s">
        <v>187</v>
      </c>
      <c r="I44" s="89" t="s">
        <v>187</v>
      </c>
      <c r="J44" s="89" t="s">
        <v>188</v>
      </c>
      <c r="K44" s="88" t="s">
        <v>186</v>
      </c>
      <c r="L44" s="82" t="s">
        <v>242</v>
      </c>
    </row>
    <row r="45" spans="1:12">
      <c r="A45" t="s">
        <v>240</v>
      </c>
      <c r="B45" s="71" t="s">
        <v>202</v>
      </c>
      <c r="C45" s="82" t="s">
        <v>147</v>
      </c>
      <c r="D45" s="82" t="s">
        <v>186</v>
      </c>
      <c r="E45" s="86" t="s">
        <v>188</v>
      </c>
      <c r="F45" s="86" t="s">
        <v>188</v>
      </c>
      <c r="G45" s="89" t="s">
        <v>186</v>
      </c>
      <c r="H45" s="89" t="s">
        <v>187</v>
      </c>
      <c r="I45" s="89" t="s">
        <v>186</v>
      </c>
      <c r="J45" s="89" t="s">
        <v>188</v>
      </c>
      <c r="K45" s="88" t="s">
        <v>186</v>
      </c>
      <c r="L45" s="82" t="s">
        <v>242</v>
      </c>
    </row>
    <row r="46" spans="1:12">
      <c r="A46" t="s">
        <v>245</v>
      </c>
      <c r="B46" s="71" t="s">
        <v>202</v>
      </c>
      <c r="C46" s="82" t="s">
        <v>147</v>
      </c>
      <c r="D46" s="82" t="s">
        <v>186</v>
      </c>
      <c r="E46" s="86" t="s">
        <v>186</v>
      </c>
      <c r="F46" s="86" t="s">
        <v>188</v>
      </c>
      <c r="G46" s="89" t="s">
        <v>186</v>
      </c>
      <c r="H46" s="89" t="s">
        <v>188</v>
      </c>
      <c r="I46" s="89" t="s">
        <v>186</v>
      </c>
      <c r="J46" s="89" t="s">
        <v>187</v>
      </c>
      <c r="K46" s="88" t="s">
        <v>188</v>
      </c>
      <c r="L46" s="82" t="s">
        <v>242</v>
      </c>
    </row>
    <row r="47" spans="1:12">
      <c r="A47" t="s">
        <v>200</v>
      </c>
      <c r="B47" s="71" t="s">
        <v>221</v>
      </c>
      <c r="C47" s="82" t="s">
        <v>259</v>
      </c>
      <c r="D47" s="82" t="s">
        <v>186</v>
      </c>
      <c r="E47" s="86" t="s">
        <v>187</v>
      </c>
      <c r="F47" s="86" t="s">
        <v>188</v>
      </c>
      <c r="G47" s="89" t="s">
        <v>186</v>
      </c>
      <c r="H47" s="89" t="s">
        <v>188</v>
      </c>
      <c r="I47" s="89" t="s">
        <v>188</v>
      </c>
      <c r="J47" s="88" t="s">
        <v>192</v>
      </c>
      <c r="K47" s="88" t="s">
        <v>186</v>
      </c>
      <c r="L47" s="82" t="s">
        <v>242</v>
      </c>
    </row>
    <row r="48" spans="1:12">
      <c r="A48" t="s">
        <v>246</v>
      </c>
      <c r="B48" s="71" t="s">
        <v>221</v>
      </c>
      <c r="C48" s="82" t="s">
        <v>259</v>
      </c>
      <c r="D48" s="82" t="s">
        <v>188</v>
      </c>
      <c r="E48" s="86" t="s">
        <v>186</v>
      </c>
      <c r="F48" s="86" t="s">
        <v>188</v>
      </c>
      <c r="G48" s="89" t="s">
        <v>186</v>
      </c>
      <c r="H48" s="88" t="s">
        <v>186</v>
      </c>
      <c r="I48" s="88" t="s">
        <v>187</v>
      </c>
      <c r="J48" s="88" t="s">
        <v>188</v>
      </c>
      <c r="K48" s="88" t="s">
        <v>186</v>
      </c>
      <c r="L48" s="82" t="s">
        <v>242</v>
      </c>
    </row>
    <row r="49" spans="1:13">
      <c r="A49" t="s">
        <v>209</v>
      </c>
      <c r="B49" s="71" t="s">
        <v>202</v>
      </c>
      <c r="C49" s="82" t="s">
        <v>147</v>
      </c>
      <c r="D49" s="82" t="s">
        <v>186</v>
      </c>
      <c r="E49" s="86" t="s">
        <v>186</v>
      </c>
      <c r="F49" s="86" t="s">
        <v>186</v>
      </c>
      <c r="G49" s="89" t="s">
        <v>186</v>
      </c>
      <c r="H49" s="89" t="s">
        <v>187</v>
      </c>
      <c r="I49" s="89" t="s">
        <v>187</v>
      </c>
      <c r="J49" s="89" t="s">
        <v>188</v>
      </c>
      <c r="K49" s="88" t="s">
        <v>188</v>
      </c>
      <c r="L49" s="82" t="s">
        <v>242</v>
      </c>
    </row>
    <row r="50" spans="1:13">
      <c r="A50" t="s">
        <v>247</v>
      </c>
      <c r="B50" s="71" t="s">
        <v>216</v>
      </c>
      <c r="C50" s="82" t="s">
        <v>147</v>
      </c>
      <c r="D50" s="82" t="s">
        <v>186</v>
      </c>
      <c r="E50" s="86" t="s">
        <v>186</v>
      </c>
      <c r="F50" s="86" t="s">
        <v>188</v>
      </c>
      <c r="G50" s="89" t="s">
        <v>188</v>
      </c>
      <c r="H50" s="89" t="s">
        <v>188</v>
      </c>
      <c r="I50" s="89" t="s">
        <v>188</v>
      </c>
      <c r="J50" s="89" t="s">
        <v>186</v>
      </c>
      <c r="K50" s="88" t="s">
        <v>186</v>
      </c>
      <c r="L50" s="82" t="s">
        <v>242</v>
      </c>
    </row>
    <row r="51" spans="1:13">
      <c r="A51" t="s">
        <v>248</v>
      </c>
      <c r="B51" s="71" t="s">
        <v>219</v>
      </c>
      <c r="C51" s="82" t="s">
        <v>259</v>
      </c>
      <c r="D51" s="82" t="s">
        <v>186</v>
      </c>
      <c r="E51" s="86" t="s">
        <v>186</v>
      </c>
      <c r="F51" s="86" t="s">
        <v>186</v>
      </c>
      <c r="G51" s="89" t="s">
        <v>186</v>
      </c>
      <c r="H51" s="88" t="s">
        <v>187</v>
      </c>
      <c r="I51" s="88" t="s">
        <v>188</v>
      </c>
      <c r="J51" s="88" t="s">
        <v>186</v>
      </c>
      <c r="K51" s="88" t="s">
        <v>186</v>
      </c>
      <c r="L51" s="82" t="s">
        <v>242</v>
      </c>
      <c r="M51" s="89" t="s">
        <v>265</v>
      </c>
    </row>
    <row r="52" spans="1:13">
      <c r="A52" t="s">
        <v>210</v>
      </c>
      <c r="B52" s="71" t="s">
        <v>221</v>
      </c>
      <c r="C52" s="82" t="s">
        <v>262</v>
      </c>
      <c r="D52" s="82" t="s">
        <v>186</v>
      </c>
      <c r="E52" s="86" t="s">
        <v>186</v>
      </c>
      <c r="F52" s="86" t="s">
        <v>186</v>
      </c>
      <c r="G52" s="89" t="s">
        <v>188</v>
      </c>
      <c r="H52" s="89" t="s">
        <v>187</v>
      </c>
      <c r="I52" s="89" t="s">
        <v>186</v>
      </c>
      <c r="J52" s="88" t="s">
        <v>192</v>
      </c>
      <c r="K52" s="88" t="s">
        <v>186</v>
      </c>
      <c r="L52" s="82" t="s">
        <v>242</v>
      </c>
    </row>
    <row r="53" spans="1:13">
      <c r="A53" t="s">
        <v>249</v>
      </c>
      <c r="B53" s="71" t="s">
        <v>221</v>
      </c>
      <c r="C53" s="82" t="s">
        <v>147</v>
      </c>
      <c r="D53" s="82" t="s">
        <v>188</v>
      </c>
      <c r="E53" s="86" t="s">
        <v>186</v>
      </c>
      <c r="F53" s="86" t="s">
        <v>222</v>
      </c>
      <c r="G53" s="89" t="s">
        <v>188</v>
      </c>
      <c r="H53" s="89" t="s">
        <v>188</v>
      </c>
      <c r="I53" s="89" t="s">
        <v>243</v>
      </c>
      <c r="J53" s="89" t="s">
        <v>223</v>
      </c>
      <c r="K53" s="89" t="s">
        <v>188</v>
      </c>
      <c r="L53" s="82" t="s">
        <v>242</v>
      </c>
    </row>
    <row r="54" spans="1:13">
      <c r="A54" t="s">
        <v>211</v>
      </c>
      <c r="B54" s="71" t="s">
        <v>205</v>
      </c>
      <c r="C54" s="82" t="s">
        <v>259</v>
      </c>
      <c r="D54" s="82" t="s">
        <v>186</v>
      </c>
      <c r="E54" s="86" t="s">
        <v>187</v>
      </c>
      <c r="F54" s="86" t="s">
        <v>188</v>
      </c>
      <c r="G54" s="89" t="s">
        <v>186</v>
      </c>
      <c r="H54" s="89" t="s">
        <v>186</v>
      </c>
      <c r="I54" s="89" t="s">
        <v>222</v>
      </c>
      <c r="J54" s="89" t="s">
        <v>192</v>
      </c>
      <c r="K54" s="88" t="s">
        <v>186</v>
      </c>
      <c r="L54" s="82" t="s">
        <v>242</v>
      </c>
    </row>
    <row r="55" spans="1:13">
      <c r="A55" t="s">
        <v>49</v>
      </c>
      <c r="B55" s="71" t="s">
        <v>221</v>
      </c>
      <c r="C55" s="82" t="s">
        <v>262</v>
      </c>
      <c r="D55" s="82" t="s">
        <v>188</v>
      </c>
      <c r="E55" s="86" t="s">
        <v>188</v>
      </c>
      <c r="F55" s="86" t="s">
        <v>188</v>
      </c>
      <c r="G55" s="89" t="s">
        <v>186</v>
      </c>
      <c r="H55" s="89" t="s">
        <v>187</v>
      </c>
      <c r="I55" s="89" t="s">
        <v>187</v>
      </c>
      <c r="J55" s="89" t="s">
        <v>192</v>
      </c>
      <c r="K55" s="88" t="s">
        <v>186</v>
      </c>
      <c r="L55" s="82" t="s">
        <v>242</v>
      </c>
    </row>
    <row r="56" spans="1:13">
      <c r="A56" t="s">
        <v>250</v>
      </c>
      <c r="B56" s="71" t="s">
        <v>221</v>
      </c>
      <c r="C56" s="82" t="s">
        <v>147</v>
      </c>
      <c r="D56" s="82" t="s">
        <v>186</v>
      </c>
      <c r="E56" s="86" t="s">
        <v>186</v>
      </c>
      <c r="F56" s="86" t="s">
        <v>186</v>
      </c>
      <c r="G56" s="89" t="s">
        <v>188</v>
      </c>
      <c r="H56" s="89" t="s">
        <v>188</v>
      </c>
      <c r="I56" s="89" t="s">
        <v>188</v>
      </c>
      <c r="J56" s="89" t="s">
        <v>218</v>
      </c>
      <c r="K56" s="88" t="s">
        <v>186</v>
      </c>
      <c r="L56" s="82" t="s">
        <v>242</v>
      </c>
    </row>
    <row r="57" spans="1:13">
      <c r="A57" t="s">
        <v>212</v>
      </c>
      <c r="B57" s="71" t="s">
        <v>202</v>
      </c>
      <c r="C57" s="82" t="s">
        <v>259</v>
      </c>
      <c r="D57" s="82" t="s">
        <v>186</v>
      </c>
      <c r="E57" s="86" t="s">
        <v>188</v>
      </c>
      <c r="F57" s="86" t="s">
        <v>187</v>
      </c>
      <c r="G57" s="89" t="s">
        <v>187</v>
      </c>
      <c r="H57" s="89" t="s">
        <v>187</v>
      </c>
      <c r="I57" s="88" t="s">
        <v>187</v>
      </c>
      <c r="J57" s="88" t="s">
        <v>188</v>
      </c>
      <c r="K57" s="88" t="s">
        <v>186</v>
      </c>
      <c r="L57" s="82" t="s">
        <v>242</v>
      </c>
    </row>
    <row r="58" spans="1:13">
      <c r="A58" t="s">
        <v>213</v>
      </c>
      <c r="B58" s="71" t="s">
        <v>221</v>
      </c>
      <c r="C58" s="82" t="s">
        <v>262</v>
      </c>
      <c r="D58" s="82" t="s">
        <v>188</v>
      </c>
      <c r="E58" s="86" t="s">
        <v>186</v>
      </c>
      <c r="F58" s="86" t="s">
        <v>187</v>
      </c>
      <c r="G58" s="89" t="s">
        <v>188</v>
      </c>
      <c r="H58" s="89" t="s">
        <v>188</v>
      </c>
      <c r="I58" s="88" t="s">
        <v>186</v>
      </c>
      <c r="J58" s="88" t="s">
        <v>188</v>
      </c>
      <c r="K58" s="88" t="s">
        <v>186</v>
      </c>
      <c r="L58" s="82" t="s">
        <v>242</v>
      </c>
    </row>
    <row r="59" spans="1:13">
      <c r="A59" t="s">
        <v>251</v>
      </c>
      <c r="B59" s="71" t="s">
        <v>202</v>
      </c>
      <c r="C59" s="82" t="s">
        <v>263</v>
      </c>
      <c r="D59" s="82" t="s">
        <v>188</v>
      </c>
      <c r="E59" s="86" t="s">
        <v>186</v>
      </c>
      <c r="F59" s="86" t="s">
        <v>187</v>
      </c>
      <c r="G59" s="89" t="s">
        <v>187</v>
      </c>
      <c r="H59" s="89" t="s">
        <v>188</v>
      </c>
      <c r="I59" s="89" t="s">
        <v>186</v>
      </c>
      <c r="J59" s="88" t="s">
        <v>187</v>
      </c>
      <c r="K59" s="88" t="s">
        <v>188</v>
      </c>
      <c r="L59" s="82" t="s">
        <v>242</v>
      </c>
      <c r="M59" s="86" t="s">
        <v>264</v>
      </c>
    </row>
    <row r="60" spans="1:13">
      <c r="A60" t="s">
        <v>252</v>
      </c>
      <c r="B60" s="71" t="s">
        <v>205</v>
      </c>
      <c r="C60" s="82" t="s">
        <v>262</v>
      </c>
      <c r="D60" s="82" t="s">
        <v>188</v>
      </c>
      <c r="E60" s="86" t="s">
        <v>188</v>
      </c>
      <c r="F60" s="86" t="s">
        <v>187</v>
      </c>
      <c r="G60" s="86" t="s">
        <v>188</v>
      </c>
      <c r="H60" s="86" t="s">
        <v>187</v>
      </c>
      <c r="I60" s="86" t="s">
        <v>188</v>
      </c>
      <c r="J60" s="89" t="s">
        <v>192</v>
      </c>
      <c r="K60" s="89" t="s">
        <v>186</v>
      </c>
      <c r="L60" s="82" t="s">
        <v>242</v>
      </c>
    </row>
    <row r="61" spans="1:13">
      <c r="A61" t="s">
        <v>253</v>
      </c>
      <c r="B61" s="71" t="s">
        <v>202</v>
      </c>
      <c r="C61" s="82" t="s">
        <v>259</v>
      </c>
      <c r="D61" s="82" t="s">
        <v>186</v>
      </c>
      <c r="E61" s="86" t="s">
        <v>186</v>
      </c>
      <c r="F61" s="86" t="s">
        <v>243</v>
      </c>
      <c r="G61" s="86" t="s">
        <v>222</v>
      </c>
      <c r="H61" s="86" t="s">
        <v>222</v>
      </c>
      <c r="I61" s="86" t="s">
        <v>254</v>
      </c>
      <c r="J61" s="88" t="s">
        <v>188</v>
      </c>
      <c r="K61" s="88" t="s">
        <v>186</v>
      </c>
      <c r="L61" s="82" t="s">
        <v>242</v>
      </c>
    </row>
    <row r="62" spans="1:13">
      <c r="A62" t="s">
        <v>255</v>
      </c>
      <c r="B62" s="71" t="s">
        <v>202</v>
      </c>
      <c r="C62" s="82" t="s">
        <v>259</v>
      </c>
      <c r="D62" s="82" t="s">
        <v>186</v>
      </c>
      <c r="E62" s="86" t="s">
        <v>187</v>
      </c>
      <c r="F62" s="86" t="s">
        <v>188</v>
      </c>
      <c r="G62" s="86" t="s">
        <v>186</v>
      </c>
      <c r="H62" s="86" t="s">
        <v>188</v>
      </c>
      <c r="L62" s="82" t="s">
        <v>242</v>
      </c>
    </row>
    <row r="63" spans="1:13">
      <c r="A63" t="s">
        <v>256</v>
      </c>
      <c r="B63" s="71" t="s">
        <v>221</v>
      </c>
      <c r="C63" s="82" t="s">
        <v>147</v>
      </c>
      <c r="D63" s="82" t="s">
        <v>186</v>
      </c>
      <c r="E63" s="86" t="s">
        <v>186</v>
      </c>
      <c r="F63" s="86" t="s">
        <v>188</v>
      </c>
      <c r="G63" s="86" t="s">
        <v>188</v>
      </c>
      <c r="H63" s="86" t="s">
        <v>188</v>
      </c>
      <c r="I63" s="86" t="s">
        <v>188</v>
      </c>
      <c r="J63" s="86" t="s">
        <v>243</v>
      </c>
      <c r="K63" s="86" t="s">
        <v>186</v>
      </c>
      <c r="L63" s="82" t="s">
        <v>242</v>
      </c>
    </row>
    <row r="64" spans="1:13">
      <c r="A64" t="s">
        <v>257</v>
      </c>
      <c r="B64" s="71" t="s">
        <v>216</v>
      </c>
      <c r="C64" s="82" t="s">
        <v>147</v>
      </c>
      <c r="D64" s="82" t="s">
        <v>186</v>
      </c>
      <c r="E64" s="86" t="s">
        <v>187</v>
      </c>
      <c r="F64" s="86" t="s">
        <v>187</v>
      </c>
      <c r="G64" s="86" t="s">
        <v>188</v>
      </c>
      <c r="H64" s="86" t="s">
        <v>186</v>
      </c>
      <c r="I64" s="86" t="s">
        <v>187</v>
      </c>
      <c r="J64" s="86" t="s">
        <v>192</v>
      </c>
      <c r="K64" s="86" t="s">
        <v>186</v>
      </c>
      <c r="L64" s="82" t="s">
        <v>242</v>
      </c>
    </row>
    <row r="65" spans="1:12">
      <c r="A65" t="s">
        <v>258</v>
      </c>
      <c r="B65" s="71" t="s">
        <v>221</v>
      </c>
      <c r="C65" s="82" t="s">
        <v>259</v>
      </c>
      <c r="D65" s="82" t="s">
        <v>186</v>
      </c>
      <c r="E65" s="86" t="s">
        <v>188</v>
      </c>
      <c r="F65" s="86" t="s">
        <v>188</v>
      </c>
      <c r="G65" s="86" t="s">
        <v>186</v>
      </c>
      <c r="H65" s="88" t="s">
        <v>186</v>
      </c>
      <c r="I65" s="88" t="s">
        <v>187</v>
      </c>
      <c r="J65" s="88" t="s">
        <v>188</v>
      </c>
      <c r="K65" s="88" t="s">
        <v>186</v>
      </c>
      <c r="L65" s="82" t="s">
        <v>242</v>
      </c>
    </row>
    <row r="66" spans="1:12">
      <c r="A66" t="s">
        <v>260</v>
      </c>
      <c r="B66" s="71" t="s">
        <v>216</v>
      </c>
      <c r="C66" s="82" t="s">
        <v>261</v>
      </c>
      <c r="D66" s="82" t="s">
        <v>186</v>
      </c>
      <c r="E66" s="86" t="s">
        <v>187</v>
      </c>
      <c r="F66" s="86" t="s">
        <v>188</v>
      </c>
      <c r="G66" s="86" t="s">
        <v>186</v>
      </c>
      <c r="H66" s="86" t="s">
        <v>186</v>
      </c>
      <c r="I66" s="86" t="s">
        <v>187</v>
      </c>
      <c r="J66" s="88" t="s">
        <v>188</v>
      </c>
      <c r="K66" s="88" t="s">
        <v>186</v>
      </c>
      <c r="L66" s="82" t="s">
        <v>242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344C9-9BCD-7B4A-A584-F8578F04635B}">
  <dimension ref="A2:A6"/>
  <sheetViews>
    <sheetView workbookViewId="0">
      <selection activeCell="A6" sqref="A6"/>
    </sheetView>
  </sheetViews>
  <sheetFormatPr baseColWidth="10" defaultRowHeight="16"/>
  <sheetData>
    <row r="2" spans="1:1">
      <c r="A2" t="s">
        <v>270</v>
      </c>
    </row>
    <row r="4" spans="1:1">
      <c r="A4" t="s">
        <v>271</v>
      </c>
    </row>
    <row r="6" spans="1:1">
      <c r="A6" t="s">
        <v>272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6034A-79F3-9645-8CA7-A4E49CF93844}">
  <dimension ref="A1:B20"/>
  <sheetViews>
    <sheetView zoomScale="116" zoomScaleNormal="114" workbookViewId="0">
      <selection activeCell="E21" sqref="E21"/>
    </sheetView>
  </sheetViews>
  <sheetFormatPr baseColWidth="10" defaultRowHeight="16"/>
  <sheetData>
    <row r="1" spans="1:2">
      <c r="A1" t="s">
        <v>98</v>
      </c>
      <c r="B1">
        <v>23</v>
      </c>
    </row>
    <row r="2" spans="1:2">
      <c r="A2" t="s">
        <v>94</v>
      </c>
      <c r="B2">
        <v>23</v>
      </c>
    </row>
    <row r="3" spans="1:2">
      <c r="A3" t="s">
        <v>89</v>
      </c>
      <c r="B3">
        <v>18</v>
      </c>
    </row>
    <row r="4" spans="1:2">
      <c r="A4" t="s">
        <v>90</v>
      </c>
      <c r="B4">
        <v>16</v>
      </c>
    </row>
    <row r="5" spans="1:2">
      <c r="A5" t="s">
        <v>91</v>
      </c>
      <c r="B5">
        <v>14</v>
      </c>
    </row>
    <row r="6" spans="1:2">
      <c r="A6" t="s">
        <v>93</v>
      </c>
      <c r="B6">
        <v>10</v>
      </c>
    </row>
    <row r="7" spans="1:2">
      <c r="A7" t="s">
        <v>97</v>
      </c>
      <c r="B7">
        <v>10</v>
      </c>
    </row>
    <row r="8" spans="1:2">
      <c r="A8" t="s">
        <v>92</v>
      </c>
      <c r="B8">
        <v>7</v>
      </c>
    </row>
    <row r="9" spans="1:2">
      <c r="A9" t="s">
        <v>110</v>
      </c>
      <c r="B9">
        <v>5</v>
      </c>
    </row>
    <row r="10" spans="1:2">
      <c r="A10" t="s">
        <v>103</v>
      </c>
      <c r="B10">
        <v>5</v>
      </c>
    </row>
    <row r="11" spans="1:2">
      <c r="A11" t="s">
        <v>85</v>
      </c>
      <c r="B11">
        <v>3</v>
      </c>
    </row>
    <row r="12" spans="1:2">
      <c r="A12" t="s">
        <v>88</v>
      </c>
      <c r="B12">
        <v>3</v>
      </c>
    </row>
    <row r="13" spans="1:2">
      <c r="A13" t="s">
        <v>111</v>
      </c>
      <c r="B13">
        <v>3</v>
      </c>
    </row>
    <row r="14" spans="1:2">
      <c r="A14" t="s">
        <v>95</v>
      </c>
      <c r="B14">
        <v>2</v>
      </c>
    </row>
    <row r="15" spans="1:2">
      <c r="A15" t="s">
        <v>107</v>
      </c>
      <c r="B15">
        <v>2</v>
      </c>
    </row>
    <row r="16" spans="1:2">
      <c r="A16" t="s">
        <v>96</v>
      </c>
      <c r="B16">
        <v>2</v>
      </c>
    </row>
    <row r="17" spans="1:2">
      <c r="A17" t="s">
        <v>102</v>
      </c>
      <c r="B17">
        <v>2</v>
      </c>
    </row>
    <row r="18" spans="1:2">
      <c r="A18" t="s">
        <v>119</v>
      </c>
      <c r="B18">
        <v>1</v>
      </c>
    </row>
    <row r="19" spans="1:2">
      <c r="A19" t="s">
        <v>86</v>
      </c>
      <c r="B19">
        <v>1</v>
      </c>
    </row>
    <row r="20" spans="1:2">
      <c r="A20" t="s">
        <v>162</v>
      </c>
      <c r="B20">
        <v>1</v>
      </c>
    </row>
  </sheetData>
  <sortState ref="A1:B19">
    <sortCondition descending="1" ref="B1:B1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99A61-E6B4-CD4C-80B3-3819F954AF78}">
  <dimension ref="A1:F77"/>
  <sheetViews>
    <sheetView zoomScale="200" zoomScaleNormal="200" workbookViewId="0">
      <selection sqref="A1:F77"/>
    </sheetView>
  </sheetViews>
  <sheetFormatPr baseColWidth="10" defaultRowHeight="16"/>
  <cols>
    <col min="1" max="1" width="21.1640625" style="5" customWidth="1"/>
    <col min="2" max="2" width="10.83203125" style="4"/>
    <col min="3" max="4" width="10.83203125" style="3"/>
    <col min="5" max="5" width="10.83203125" style="10"/>
    <col min="6" max="6" width="10.83203125" style="1"/>
  </cols>
  <sheetData>
    <row r="1" spans="1:6" ht="17" thickBot="1">
      <c r="A1" s="14" t="s">
        <v>0</v>
      </c>
      <c r="B1" s="15" t="s">
        <v>3</v>
      </c>
      <c r="C1" s="18" t="s">
        <v>4</v>
      </c>
      <c r="D1" s="15" t="s">
        <v>5</v>
      </c>
      <c r="E1" s="18" t="s">
        <v>6</v>
      </c>
      <c r="F1" s="15" t="s">
        <v>120</v>
      </c>
    </row>
    <row r="2" spans="1:6">
      <c r="A2" s="5" t="s">
        <v>7</v>
      </c>
      <c r="B2" s="4">
        <v>10</v>
      </c>
      <c r="C2" s="3">
        <v>24</v>
      </c>
      <c r="D2" s="3">
        <v>14</v>
      </c>
      <c r="E2" s="10">
        <v>14</v>
      </c>
      <c r="F2" s="1">
        <v>1</v>
      </c>
    </row>
    <row r="3" spans="1:6">
      <c r="A3" s="5" t="s">
        <v>8</v>
      </c>
      <c r="B3" s="4">
        <v>12</v>
      </c>
      <c r="C3" s="3">
        <v>14</v>
      </c>
      <c r="D3" s="3">
        <v>8</v>
      </c>
      <c r="E3" s="10">
        <v>8</v>
      </c>
      <c r="F3" s="1">
        <v>2</v>
      </c>
    </row>
    <row r="4" spans="1:6">
      <c r="A4" s="5" t="s">
        <v>9</v>
      </c>
      <c r="B4" s="4">
        <v>10</v>
      </c>
      <c r="C4" s="3">
        <v>18</v>
      </c>
      <c r="D4" s="3">
        <v>12</v>
      </c>
      <c r="E4" s="10">
        <v>18</v>
      </c>
      <c r="F4" s="1">
        <v>3</v>
      </c>
    </row>
    <row r="5" spans="1:6">
      <c r="A5" s="5" t="s">
        <v>10</v>
      </c>
      <c r="B5" s="4">
        <v>8</v>
      </c>
      <c r="C5" s="3">
        <v>18</v>
      </c>
      <c r="D5" s="3">
        <v>10</v>
      </c>
      <c r="E5" s="10">
        <v>20</v>
      </c>
      <c r="F5" s="1">
        <v>4</v>
      </c>
    </row>
    <row r="6" spans="1:6">
      <c r="A6" s="5" t="s">
        <v>11</v>
      </c>
      <c r="B6" s="4">
        <v>8</v>
      </c>
      <c r="C6" s="3">
        <v>12</v>
      </c>
      <c r="D6" s="3">
        <v>8</v>
      </c>
      <c r="E6" s="10">
        <v>16</v>
      </c>
      <c r="F6" s="1">
        <v>5</v>
      </c>
    </row>
    <row r="7" spans="1:6">
      <c r="A7" s="5" t="s">
        <v>12</v>
      </c>
      <c r="B7" s="4">
        <v>8</v>
      </c>
      <c r="C7" s="3">
        <v>20</v>
      </c>
      <c r="D7" s="3">
        <v>8</v>
      </c>
      <c r="E7" s="10">
        <v>16</v>
      </c>
      <c r="F7" s="1">
        <v>6</v>
      </c>
    </row>
    <row r="8" spans="1:6">
      <c r="A8" s="5" t="s">
        <v>13</v>
      </c>
      <c r="B8" s="4">
        <v>8</v>
      </c>
      <c r="C8" s="3">
        <v>22</v>
      </c>
      <c r="D8" s="3">
        <v>12</v>
      </c>
      <c r="E8" s="10">
        <v>16</v>
      </c>
      <c r="F8" s="1">
        <v>7</v>
      </c>
    </row>
    <row r="9" spans="1:6">
      <c r="A9" s="5" t="s">
        <v>14</v>
      </c>
      <c r="B9" s="4">
        <v>8</v>
      </c>
      <c r="C9" s="3">
        <v>18</v>
      </c>
      <c r="D9" s="3">
        <v>12</v>
      </c>
      <c r="E9" s="10">
        <v>20</v>
      </c>
      <c r="F9" s="1">
        <v>8</v>
      </c>
    </row>
    <row r="10" spans="1:6">
      <c r="A10" s="5" t="s">
        <v>15</v>
      </c>
      <c r="B10" s="4">
        <v>14</v>
      </c>
      <c r="C10" s="3">
        <v>22</v>
      </c>
      <c r="D10" s="3">
        <v>8</v>
      </c>
      <c r="E10" s="10">
        <v>12</v>
      </c>
      <c r="F10" s="1">
        <v>9</v>
      </c>
    </row>
    <row r="11" spans="1:6">
      <c r="A11" s="5" t="s">
        <v>16</v>
      </c>
      <c r="B11" s="8">
        <v>9</v>
      </c>
      <c r="C11" s="9">
        <v>23</v>
      </c>
      <c r="D11" s="3">
        <v>16</v>
      </c>
      <c r="E11" s="10">
        <v>24</v>
      </c>
      <c r="F11" s="1">
        <v>10</v>
      </c>
    </row>
    <row r="12" spans="1:6">
      <c r="A12" s="5" t="s">
        <v>17</v>
      </c>
      <c r="B12" s="4">
        <v>8</v>
      </c>
      <c r="C12" s="3">
        <v>16</v>
      </c>
      <c r="D12" s="3">
        <v>8</v>
      </c>
      <c r="E12" s="10">
        <v>20</v>
      </c>
      <c r="F12" s="1">
        <v>11</v>
      </c>
    </row>
    <row r="13" spans="1:6">
      <c r="A13" s="5" t="s">
        <v>18</v>
      </c>
      <c r="B13" s="4">
        <v>10</v>
      </c>
      <c r="C13" s="3">
        <v>16</v>
      </c>
      <c r="D13" s="3">
        <v>8</v>
      </c>
      <c r="E13" s="10">
        <v>8</v>
      </c>
      <c r="F13" s="1">
        <v>12</v>
      </c>
    </row>
    <row r="14" spans="1:6">
      <c r="A14" s="5" t="s">
        <v>19</v>
      </c>
      <c r="B14" s="4">
        <v>8</v>
      </c>
      <c r="C14" s="3">
        <v>16</v>
      </c>
      <c r="D14" s="3">
        <v>8</v>
      </c>
      <c r="E14" s="10">
        <v>22</v>
      </c>
      <c r="F14" s="1">
        <v>13</v>
      </c>
    </row>
    <row r="15" spans="1:6">
      <c r="A15" s="5" t="s">
        <v>20</v>
      </c>
      <c r="B15" s="4">
        <v>12</v>
      </c>
      <c r="C15" s="3">
        <v>20</v>
      </c>
      <c r="D15" s="3">
        <v>10</v>
      </c>
      <c r="E15" s="10">
        <v>20</v>
      </c>
      <c r="F15" s="1">
        <v>14</v>
      </c>
    </row>
    <row r="16" spans="1:6">
      <c r="A16" s="5" t="s">
        <v>23</v>
      </c>
      <c r="B16" s="4">
        <v>16</v>
      </c>
      <c r="C16" s="3">
        <v>20</v>
      </c>
      <c r="D16" s="3">
        <v>10</v>
      </c>
      <c r="E16" s="10">
        <v>18</v>
      </c>
      <c r="F16" s="1">
        <v>15</v>
      </c>
    </row>
    <row r="17" spans="1:6">
      <c r="A17" s="5" t="s">
        <v>24</v>
      </c>
      <c r="B17" s="4">
        <v>8</v>
      </c>
      <c r="C17" s="3">
        <v>12</v>
      </c>
      <c r="D17" s="3">
        <v>9</v>
      </c>
      <c r="E17" s="10">
        <v>14</v>
      </c>
      <c r="F17" s="1">
        <v>16</v>
      </c>
    </row>
    <row r="18" spans="1:6">
      <c r="A18" s="5" t="s">
        <v>112</v>
      </c>
      <c r="B18" s="4">
        <v>12</v>
      </c>
      <c r="C18" s="9">
        <v>23</v>
      </c>
      <c r="D18" s="3">
        <v>10</v>
      </c>
      <c r="E18" s="10">
        <v>14</v>
      </c>
      <c r="F18" s="1">
        <v>17</v>
      </c>
    </row>
    <row r="19" spans="1:6">
      <c r="A19" s="5" t="s">
        <v>113</v>
      </c>
      <c r="B19" s="4">
        <v>8</v>
      </c>
      <c r="C19" s="3">
        <v>20</v>
      </c>
      <c r="D19" s="3">
        <v>8</v>
      </c>
      <c r="E19" s="10">
        <v>8</v>
      </c>
      <c r="F19" s="1">
        <v>18</v>
      </c>
    </row>
    <row r="20" spans="1:6">
      <c r="A20" s="5" t="s">
        <v>25</v>
      </c>
      <c r="B20" s="4">
        <v>12</v>
      </c>
      <c r="C20" s="3">
        <v>22</v>
      </c>
      <c r="D20" s="3">
        <v>8</v>
      </c>
      <c r="E20" s="10">
        <v>20</v>
      </c>
      <c r="F20" s="1">
        <v>19</v>
      </c>
    </row>
    <row r="21" spans="1:6">
      <c r="A21" s="5" t="s">
        <v>26</v>
      </c>
      <c r="B21" s="4">
        <v>10</v>
      </c>
      <c r="C21" s="3">
        <v>10</v>
      </c>
      <c r="D21" s="3">
        <v>8</v>
      </c>
      <c r="E21" s="10">
        <v>14</v>
      </c>
      <c r="F21" s="1">
        <v>20</v>
      </c>
    </row>
    <row r="22" spans="1:6">
      <c r="A22" s="5" t="s">
        <v>27</v>
      </c>
      <c r="B22" s="4">
        <v>12</v>
      </c>
      <c r="C22" s="3">
        <v>18</v>
      </c>
      <c r="D22" s="3">
        <v>8</v>
      </c>
      <c r="E22" s="11">
        <v>13</v>
      </c>
      <c r="F22" s="1">
        <v>21</v>
      </c>
    </row>
    <row r="23" spans="1:6">
      <c r="A23" s="5" t="s">
        <v>28</v>
      </c>
      <c r="B23" s="4">
        <v>20</v>
      </c>
      <c r="C23" s="3">
        <v>28</v>
      </c>
      <c r="D23" s="3">
        <v>8</v>
      </c>
      <c r="E23" s="10">
        <v>8</v>
      </c>
      <c r="F23" s="1">
        <v>22</v>
      </c>
    </row>
    <row r="24" spans="1:6">
      <c r="A24" s="19" t="s">
        <v>29</v>
      </c>
      <c r="B24" s="24">
        <v>8</v>
      </c>
      <c r="C24" s="21">
        <v>20</v>
      </c>
      <c r="D24" s="21">
        <v>8</v>
      </c>
      <c r="E24" s="22">
        <v>8</v>
      </c>
      <c r="F24" s="1">
        <v>23</v>
      </c>
    </row>
    <row r="25" spans="1:6">
      <c r="A25" s="19" t="s">
        <v>30</v>
      </c>
      <c r="B25" s="24">
        <v>8</v>
      </c>
      <c r="C25" s="21">
        <v>26</v>
      </c>
      <c r="D25" s="21">
        <v>14</v>
      </c>
      <c r="E25" s="22">
        <v>20</v>
      </c>
      <c r="F25" s="1">
        <v>24</v>
      </c>
    </row>
    <row r="26" spans="1:6">
      <c r="A26" s="5" t="s">
        <v>31</v>
      </c>
      <c r="B26" s="4">
        <v>18</v>
      </c>
      <c r="C26" s="3">
        <v>32</v>
      </c>
      <c r="D26" s="3">
        <v>10</v>
      </c>
      <c r="E26" s="10">
        <v>22</v>
      </c>
      <c r="F26" s="1">
        <v>25</v>
      </c>
    </row>
    <row r="27" spans="1:6">
      <c r="A27" s="6" t="s">
        <v>32</v>
      </c>
      <c r="B27" s="4">
        <v>12</v>
      </c>
      <c r="C27" s="3">
        <v>22</v>
      </c>
      <c r="D27" s="3">
        <v>14</v>
      </c>
      <c r="E27" s="10">
        <v>14</v>
      </c>
      <c r="F27" s="1">
        <v>26</v>
      </c>
    </row>
    <row r="28" spans="1:6">
      <c r="A28" s="6" t="s">
        <v>33</v>
      </c>
      <c r="B28" s="4">
        <v>16</v>
      </c>
      <c r="C28" s="3">
        <v>20</v>
      </c>
      <c r="D28" s="3">
        <v>10</v>
      </c>
      <c r="E28" s="10">
        <v>18</v>
      </c>
      <c r="F28" s="1">
        <v>27</v>
      </c>
    </row>
    <row r="29" spans="1:6">
      <c r="A29" s="6" t="s">
        <v>34</v>
      </c>
      <c r="B29" s="4">
        <v>14</v>
      </c>
      <c r="C29" s="3">
        <v>26</v>
      </c>
      <c r="D29" s="3">
        <v>14</v>
      </c>
      <c r="E29" s="10">
        <v>26</v>
      </c>
      <c r="F29" s="20">
        <v>28</v>
      </c>
    </row>
    <row r="30" spans="1:6">
      <c r="A30" s="6" t="s">
        <v>35</v>
      </c>
      <c r="B30" s="4">
        <v>8</v>
      </c>
      <c r="C30" s="3">
        <v>24</v>
      </c>
      <c r="D30" s="3">
        <v>12</v>
      </c>
      <c r="E30" s="10">
        <v>12</v>
      </c>
      <c r="F30" s="20">
        <v>29</v>
      </c>
    </row>
    <row r="31" spans="1:6">
      <c r="A31" s="6" t="s">
        <v>36</v>
      </c>
      <c r="B31" s="4">
        <v>12</v>
      </c>
      <c r="C31" s="3">
        <v>10</v>
      </c>
      <c r="D31" s="3">
        <v>8</v>
      </c>
      <c r="E31" s="10">
        <v>12</v>
      </c>
      <c r="F31" s="1">
        <v>30</v>
      </c>
    </row>
    <row r="32" spans="1:6">
      <c r="A32" s="6" t="s">
        <v>37</v>
      </c>
      <c r="B32" s="4">
        <v>8</v>
      </c>
      <c r="C32" s="3">
        <v>36</v>
      </c>
      <c r="D32" s="3">
        <v>10</v>
      </c>
      <c r="E32" s="10">
        <v>12</v>
      </c>
      <c r="F32" s="1">
        <v>31</v>
      </c>
    </row>
    <row r="33" spans="1:6">
      <c r="A33" s="6" t="s">
        <v>38</v>
      </c>
      <c r="B33" s="4">
        <v>20</v>
      </c>
      <c r="C33" s="3">
        <v>36</v>
      </c>
      <c r="D33" s="3">
        <v>12</v>
      </c>
      <c r="E33" s="10">
        <v>18</v>
      </c>
      <c r="F33" s="1">
        <v>32</v>
      </c>
    </row>
    <row r="34" spans="1:6">
      <c r="A34" s="6" t="s">
        <v>39</v>
      </c>
      <c r="B34" s="4">
        <v>10</v>
      </c>
      <c r="C34" s="3">
        <v>42</v>
      </c>
      <c r="D34" s="3">
        <v>20</v>
      </c>
      <c r="E34" s="10">
        <v>16</v>
      </c>
      <c r="F34" s="1">
        <v>33</v>
      </c>
    </row>
    <row r="35" spans="1:6">
      <c r="A35" s="6" t="s">
        <v>40</v>
      </c>
      <c r="B35" s="4">
        <v>8</v>
      </c>
      <c r="C35" s="3">
        <v>12</v>
      </c>
      <c r="D35" s="3">
        <v>8</v>
      </c>
      <c r="E35" s="10">
        <v>8</v>
      </c>
      <c r="F35" s="1">
        <v>34</v>
      </c>
    </row>
    <row r="36" spans="1:6">
      <c r="A36" s="6" t="s">
        <v>41</v>
      </c>
      <c r="B36" s="4">
        <v>18</v>
      </c>
      <c r="C36" s="3">
        <v>36</v>
      </c>
      <c r="D36" s="3">
        <v>16</v>
      </c>
      <c r="E36" s="10">
        <v>30</v>
      </c>
      <c r="F36" s="1">
        <v>35</v>
      </c>
    </row>
    <row r="37" spans="1:6">
      <c r="A37" s="6" t="s">
        <v>42</v>
      </c>
      <c r="B37" s="4">
        <v>8</v>
      </c>
      <c r="C37" s="3">
        <v>12</v>
      </c>
      <c r="D37" s="3">
        <v>8</v>
      </c>
      <c r="E37" s="10">
        <v>14</v>
      </c>
      <c r="F37" s="1">
        <v>36</v>
      </c>
    </row>
    <row r="38" spans="1:6">
      <c r="A38" s="6" t="s">
        <v>43</v>
      </c>
      <c r="B38" s="4">
        <v>12</v>
      </c>
      <c r="C38" s="3">
        <v>24</v>
      </c>
      <c r="D38" s="3">
        <v>14</v>
      </c>
      <c r="E38" s="10">
        <v>12</v>
      </c>
      <c r="F38" s="1">
        <v>37</v>
      </c>
    </row>
    <row r="39" spans="1:6">
      <c r="A39" s="6" t="s">
        <v>44</v>
      </c>
      <c r="B39" s="4">
        <v>10</v>
      </c>
      <c r="C39" s="3">
        <v>24</v>
      </c>
      <c r="D39" s="3">
        <v>8</v>
      </c>
      <c r="E39" s="10">
        <v>26</v>
      </c>
      <c r="F39" s="1">
        <v>38</v>
      </c>
    </row>
    <row r="40" spans="1:6">
      <c r="A40" s="6" t="s">
        <v>45</v>
      </c>
      <c r="B40" s="4">
        <v>10</v>
      </c>
      <c r="C40" s="3">
        <v>24</v>
      </c>
      <c r="D40" s="3">
        <v>8</v>
      </c>
      <c r="E40" s="10">
        <v>8</v>
      </c>
      <c r="F40" s="1">
        <v>39</v>
      </c>
    </row>
    <row r="41" spans="1:6">
      <c r="A41" s="6" t="s">
        <v>46</v>
      </c>
      <c r="B41" s="4">
        <v>8</v>
      </c>
      <c r="C41" s="3">
        <v>16</v>
      </c>
      <c r="D41" s="3">
        <v>8</v>
      </c>
      <c r="E41" s="10">
        <v>10</v>
      </c>
      <c r="F41" s="1">
        <v>40</v>
      </c>
    </row>
    <row r="42" spans="1:6">
      <c r="A42" s="6" t="s">
        <v>47</v>
      </c>
      <c r="B42" s="4">
        <v>10</v>
      </c>
      <c r="C42" s="3">
        <v>32</v>
      </c>
      <c r="D42" s="3">
        <v>8</v>
      </c>
      <c r="E42" s="10">
        <v>12</v>
      </c>
      <c r="F42" s="1">
        <v>41</v>
      </c>
    </row>
    <row r="43" spans="1:6">
      <c r="A43" s="6" t="s">
        <v>48</v>
      </c>
      <c r="B43" s="4">
        <v>8</v>
      </c>
      <c r="C43" s="3">
        <v>18</v>
      </c>
      <c r="D43" s="3">
        <v>8</v>
      </c>
      <c r="E43" s="10">
        <v>16</v>
      </c>
      <c r="F43" s="1">
        <v>42</v>
      </c>
    </row>
    <row r="44" spans="1:6">
      <c r="A44" s="6" t="s">
        <v>49</v>
      </c>
      <c r="B44" s="4">
        <v>8</v>
      </c>
      <c r="C44" s="3">
        <v>20</v>
      </c>
      <c r="D44" s="3">
        <v>8</v>
      </c>
      <c r="E44" s="10">
        <v>8</v>
      </c>
      <c r="F44" s="1">
        <v>43</v>
      </c>
    </row>
    <row r="45" spans="1:6">
      <c r="A45" s="6" t="s">
        <v>50</v>
      </c>
      <c r="B45" s="4">
        <v>16</v>
      </c>
      <c r="C45" s="3">
        <v>20</v>
      </c>
      <c r="D45" s="3">
        <v>8</v>
      </c>
      <c r="E45" s="10">
        <v>20</v>
      </c>
      <c r="F45" s="1">
        <v>44</v>
      </c>
    </row>
    <row r="46" spans="1:6">
      <c r="A46" s="6" t="s">
        <v>51</v>
      </c>
      <c r="B46" s="4">
        <v>8</v>
      </c>
      <c r="C46" s="3">
        <v>42</v>
      </c>
      <c r="D46" s="3">
        <v>8</v>
      </c>
      <c r="E46" s="10">
        <v>24</v>
      </c>
      <c r="F46" s="1">
        <v>45</v>
      </c>
    </row>
    <row r="47" spans="1:6">
      <c r="A47" s="6" t="s">
        <v>52</v>
      </c>
      <c r="B47" s="4">
        <v>12</v>
      </c>
      <c r="C47" s="9">
        <v>45</v>
      </c>
      <c r="D47" s="3">
        <v>8</v>
      </c>
      <c r="E47" s="10">
        <v>20</v>
      </c>
      <c r="F47" s="1">
        <v>46</v>
      </c>
    </row>
    <row r="48" spans="1:6">
      <c r="A48" s="6" t="s">
        <v>53</v>
      </c>
      <c r="B48" s="4">
        <v>8</v>
      </c>
      <c r="C48" s="3">
        <v>30</v>
      </c>
      <c r="D48" s="3">
        <v>8</v>
      </c>
      <c r="E48" s="10">
        <v>22</v>
      </c>
      <c r="F48" s="1">
        <v>47</v>
      </c>
    </row>
    <row r="49" spans="1:6">
      <c r="A49" s="6" t="s">
        <v>54</v>
      </c>
      <c r="B49" s="4">
        <v>8</v>
      </c>
      <c r="C49" s="3">
        <v>32</v>
      </c>
      <c r="D49" s="3">
        <v>14</v>
      </c>
      <c r="E49" s="10">
        <v>26</v>
      </c>
      <c r="F49" s="1">
        <v>48</v>
      </c>
    </row>
    <row r="50" spans="1:6">
      <c r="A50" s="6" t="s">
        <v>55</v>
      </c>
      <c r="B50" s="4">
        <v>8</v>
      </c>
      <c r="C50" s="3">
        <v>24</v>
      </c>
      <c r="D50" s="3">
        <v>12</v>
      </c>
      <c r="E50" s="10">
        <v>42</v>
      </c>
      <c r="F50" s="1">
        <v>49</v>
      </c>
    </row>
    <row r="51" spans="1:6">
      <c r="A51" s="6" t="s">
        <v>56</v>
      </c>
      <c r="B51" s="4">
        <v>10</v>
      </c>
      <c r="C51" s="3">
        <v>34</v>
      </c>
      <c r="D51" s="3">
        <v>8</v>
      </c>
      <c r="E51" s="10">
        <v>16</v>
      </c>
      <c r="F51" s="1">
        <v>50</v>
      </c>
    </row>
    <row r="52" spans="1:6">
      <c r="A52" s="6" t="s">
        <v>57</v>
      </c>
      <c r="B52" s="4">
        <v>8</v>
      </c>
      <c r="C52" s="3">
        <v>38</v>
      </c>
      <c r="D52" s="3">
        <v>10</v>
      </c>
      <c r="E52" s="10">
        <v>16</v>
      </c>
      <c r="F52" s="1">
        <v>51</v>
      </c>
    </row>
    <row r="53" spans="1:6">
      <c r="A53" s="6" t="s">
        <v>58</v>
      </c>
      <c r="B53" s="4">
        <v>14</v>
      </c>
      <c r="C53" s="3">
        <v>44</v>
      </c>
      <c r="D53" s="3">
        <v>12</v>
      </c>
      <c r="E53" s="10">
        <v>30</v>
      </c>
      <c r="F53" s="1">
        <v>52</v>
      </c>
    </row>
    <row r="54" spans="1:6">
      <c r="A54" s="6" t="s">
        <v>59</v>
      </c>
      <c r="B54" s="4">
        <v>8</v>
      </c>
      <c r="C54" s="3">
        <v>18</v>
      </c>
      <c r="D54" s="3">
        <v>10</v>
      </c>
      <c r="E54" s="10">
        <v>18</v>
      </c>
      <c r="F54" s="1">
        <v>53</v>
      </c>
    </row>
    <row r="55" spans="1:6">
      <c r="A55" s="6" t="s">
        <v>60</v>
      </c>
      <c r="B55" s="4">
        <v>24</v>
      </c>
      <c r="C55" s="3">
        <v>30</v>
      </c>
      <c r="D55" s="3">
        <v>8</v>
      </c>
      <c r="E55" s="10">
        <v>30</v>
      </c>
      <c r="F55" s="1">
        <v>54</v>
      </c>
    </row>
    <row r="56" spans="1:6">
      <c r="A56" s="6" t="s">
        <v>61</v>
      </c>
      <c r="B56" s="4">
        <v>12</v>
      </c>
      <c r="C56" s="3">
        <v>30</v>
      </c>
      <c r="D56" s="3">
        <v>8</v>
      </c>
      <c r="E56" s="10">
        <v>12</v>
      </c>
      <c r="F56" s="1">
        <v>55</v>
      </c>
    </row>
    <row r="57" spans="1:6">
      <c r="A57" s="6" t="s">
        <v>62</v>
      </c>
      <c r="B57" s="4">
        <v>8</v>
      </c>
      <c r="C57" s="3">
        <v>36</v>
      </c>
      <c r="D57" s="3">
        <v>16</v>
      </c>
      <c r="E57" s="10">
        <v>22</v>
      </c>
      <c r="F57" s="1">
        <v>56</v>
      </c>
    </row>
    <row r="58" spans="1:6">
      <c r="A58" s="6" t="s">
        <v>63</v>
      </c>
      <c r="B58" s="4">
        <v>14</v>
      </c>
      <c r="C58" s="3">
        <v>28</v>
      </c>
      <c r="D58" s="3">
        <v>8</v>
      </c>
      <c r="E58" s="10">
        <v>12</v>
      </c>
      <c r="F58" s="1">
        <v>57</v>
      </c>
    </row>
    <row r="59" spans="1:6">
      <c r="A59" s="6" t="s">
        <v>64</v>
      </c>
      <c r="B59" s="4">
        <v>14</v>
      </c>
      <c r="C59" s="3">
        <v>44</v>
      </c>
      <c r="D59" s="3">
        <v>12</v>
      </c>
      <c r="E59" s="10">
        <v>30</v>
      </c>
      <c r="F59" s="1">
        <v>58</v>
      </c>
    </row>
    <row r="60" spans="1:6">
      <c r="A60" s="6" t="s">
        <v>65</v>
      </c>
      <c r="B60" s="4">
        <v>8</v>
      </c>
      <c r="C60" s="3">
        <v>24</v>
      </c>
      <c r="D60" s="3">
        <v>10</v>
      </c>
      <c r="E60" s="10">
        <v>18</v>
      </c>
      <c r="F60" s="1">
        <v>59</v>
      </c>
    </row>
    <row r="61" spans="1:6">
      <c r="A61" s="6" t="s">
        <v>66</v>
      </c>
      <c r="B61" s="4">
        <v>8</v>
      </c>
      <c r="C61" s="3">
        <v>34</v>
      </c>
      <c r="D61" s="3">
        <v>14</v>
      </c>
      <c r="E61" s="10">
        <v>10</v>
      </c>
      <c r="F61" s="1">
        <v>60</v>
      </c>
    </row>
    <row r="62" spans="1:6">
      <c r="A62" s="6" t="s">
        <v>67</v>
      </c>
      <c r="B62" s="4">
        <v>12</v>
      </c>
      <c r="C62" s="3">
        <v>24</v>
      </c>
      <c r="D62" s="3">
        <v>8</v>
      </c>
      <c r="E62" s="10">
        <v>16</v>
      </c>
      <c r="F62" s="1">
        <v>61</v>
      </c>
    </row>
    <row r="63" spans="1:6">
      <c r="A63" s="6" t="s">
        <v>68</v>
      </c>
      <c r="B63" s="4">
        <v>16</v>
      </c>
      <c r="C63" s="3">
        <v>24</v>
      </c>
      <c r="D63" s="3">
        <v>8</v>
      </c>
      <c r="E63" s="10">
        <v>22</v>
      </c>
      <c r="F63" s="1">
        <v>62</v>
      </c>
    </row>
    <row r="64" spans="1:6">
      <c r="A64" s="6" t="s">
        <v>69</v>
      </c>
      <c r="B64" s="4">
        <v>10</v>
      </c>
      <c r="C64" s="3">
        <v>18</v>
      </c>
      <c r="D64" s="3">
        <v>8</v>
      </c>
      <c r="E64" s="10">
        <v>12</v>
      </c>
      <c r="F64" s="1">
        <v>63</v>
      </c>
    </row>
    <row r="65" spans="1:6">
      <c r="A65" s="6" t="s">
        <v>70</v>
      </c>
      <c r="B65" s="4">
        <v>12</v>
      </c>
      <c r="C65" s="9">
        <v>35</v>
      </c>
      <c r="D65" s="3">
        <v>16</v>
      </c>
      <c r="E65" s="10">
        <v>20</v>
      </c>
      <c r="F65" s="1">
        <v>64</v>
      </c>
    </row>
    <row r="66" spans="1:6">
      <c r="A66" s="6" t="s">
        <v>71</v>
      </c>
      <c r="B66" s="4">
        <v>14</v>
      </c>
      <c r="C66" s="3">
        <v>46</v>
      </c>
      <c r="D66" s="3">
        <v>36</v>
      </c>
      <c r="E66" s="10">
        <v>16</v>
      </c>
      <c r="F66" s="1">
        <v>65</v>
      </c>
    </row>
    <row r="67" spans="1:6">
      <c r="A67" s="6" t="s">
        <v>72</v>
      </c>
      <c r="B67" s="4">
        <v>8</v>
      </c>
      <c r="C67" s="9">
        <v>33</v>
      </c>
      <c r="D67" s="3">
        <v>12</v>
      </c>
      <c r="E67" s="11" t="s">
        <v>100</v>
      </c>
      <c r="F67" s="1">
        <v>66</v>
      </c>
    </row>
    <row r="68" spans="1:6">
      <c r="A68" s="6" t="s">
        <v>73</v>
      </c>
      <c r="B68" s="4">
        <v>8</v>
      </c>
      <c r="C68" s="3">
        <v>26</v>
      </c>
      <c r="D68" s="3">
        <v>12</v>
      </c>
      <c r="E68" s="10">
        <v>28</v>
      </c>
      <c r="F68" s="1">
        <v>67</v>
      </c>
    </row>
    <row r="69" spans="1:6">
      <c r="A69" s="6" t="s">
        <v>74</v>
      </c>
      <c r="B69" s="4">
        <v>10</v>
      </c>
      <c r="C69" s="3">
        <v>30</v>
      </c>
      <c r="D69" s="3">
        <v>12</v>
      </c>
      <c r="E69" s="10">
        <v>22</v>
      </c>
      <c r="F69" s="1">
        <v>68</v>
      </c>
    </row>
    <row r="70" spans="1:6">
      <c r="A70" s="6" t="s">
        <v>75</v>
      </c>
      <c r="B70" s="4">
        <v>11</v>
      </c>
      <c r="C70" s="3">
        <v>26</v>
      </c>
      <c r="D70" s="3">
        <v>14</v>
      </c>
      <c r="E70" s="10">
        <v>28</v>
      </c>
      <c r="F70" s="1">
        <v>69</v>
      </c>
    </row>
    <row r="71" spans="1:6">
      <c r="A71" s="6" t="s">
        <v>76</v>
      </c>
      <c r="B71" s="4">
        <v>20</v>
      </c>
      <c r="C71" s="3">
        <v>36</v>
      </c>
      <c r="D71" s="3">
        <v>8</v>
      </c>
      <c r="E71" s="10">
        <v>36</v>
      </c>
      <c r="F71" s="1">
        <v>70</v>
      </c>
    </row>
    <row r="72" spans="1:6">
      <c r="A72" s="6" t="s">
        <v>77</v>
      </c>
      <c r="B72" s="4">
        <v>8</v>
      </c>
      <c r="C72" s="3">
        <v>42</v>
      </c>
      <c r="D72" s="3">
        <v>18</v>
      </c>
      <c r="E72" s="10">
        <v>38</v>
      </c>
      <c r="F72" s="1">
        <v>71</v>
      </c>
    </row>
    <row r="73" spans="1:6">
      <c r="A73" s="6" t="s">
        <v>78</v>
      </c>
      <c r="B73" s="4">
        <v>8</v>
      </c>
      <c r="C73" s="3">
        <v>24</v>
      </c>
      <c r="D73" s="3">
        <v>12</v>
      </c>
      <c r="E73" s="11">
        <v>21</v>
      </c>
      <c r="F73" s="1">
        <v>72</v>
      </c>
    </row>
    <row r="74" spans="1:6">
      <c r="A74" s="6" t="s">
        <v>79</v>
      </c>
      <c r="B74" s="4">
        <v>16</v>
      </c>
      <c r="C74" s="3">
        <v>44</v>
      </c>
      <c r="D74" s="3">
        <v>96</v>
      </c>
      <c r="F74" s="1">
        <v>73</v>
      </c>
    </row>
    <row r="75" spans="1:6">
      <c r="A75" s="6" t="s">
        <v>80</v>
      </c>
      <c r="B75" s="4">
        <v>24</v>
      </c>
      <c r="C75" s="3">
        <v>58</v>
      </c>
      <c r="D75" s="3">
        <v>100</v>
      </c>
      <c r="F75" s="1">
        <v>74</v>
      </c>
    </row>
    <row r="76" spans="1:6">
      <c r="A76" s="6" t="s">
        <v>81</v>
      </c>
      <c r="B76" s="4">
        <v>24</v>
      </c>
      <c r="C76" s="3">
        <v>54</v>
      </c>
      <c r="D76" s="3">
        <v>14</v>
      </c>
      <c r="E76" s="11">
        <v>25</v>
      </c>
      <c r="F76" s="1">
        <v>75</v>
      </c>
    </row>
    <row r="77" spans="1:6">
      <c r="A77" s="6" t="s">
        <v>82</v>
      </c>
      <c r="B77" s="4">
        <v>8</v>
      </c>
      <c r="C77" s="3">
        <v>38</v>
      </c>
      <c r="D77" s="3">
        <v>12</v>
      </c>
      <c r="E77" s="10">
        <v>28</v>
      </c>
      <c r="F77" s="1">
        <v>76</v>
      </c>
    </row>
  </sheetData>
  <sortState ref="A2:F77">
    <sortCondition ref="F2:F7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2CF75-853B-5E42-86A1-436D7C816C8E}">
  <dimension ref="A1:F61"/>
  <sheetViews>
    <sheetView workbookViewId="0">
      <pane ySplit="1" topLeftCell="A2" activePane="bottomLeft" state="frozen"/>
      <selection pane="bottomLeft" activeCell="N26" sqref="N26"/>
    </sheetView>
  </sheetViews>
  <sheetFormatPr baseColWidth="10" defaultRowHeight="16"/>
  <cols>
    <col min="1" max="1" width="10.83203125" style="61"/>
    <col min="6" max="6" width="10.83203125" style="63"/>
  </cols>
  <sheetData>
    <row r="1" spans="1:6" s="61" customFormat="1">
      <c r="A1" s="61" t="s">
        <v>121</v>
      </c>
      <c r="B1" s="61" t="s">
        <v>3</v>
      </c>
      <c r="C1" s="61" t="s">
        <v>4</v>
      </c>
      <c r="D1" s="61" t="s">
        <v>5</v>
      </c>
      <c r="E1" s="61" t="s">
        <v>6</v>
      </c>
      <c r="F1" s="61" t="s">
        <v>124</v>
      </c>
    </row>
    <row r="2" spans="1:6">
      <c r="A2" s="61">
        <v>8</v>
      </c>
      <c r="B2">
        <v>33</v>
      </c>
      <c r="D2">
        <v>35</v>
      </c>
      <c r="E2">
        <v>8</v>
      </c>
      <c r="F2" s="63">
        <f t="shared" ref="F2:F31" si="0">SUM(B2:E2)</f>
        <v>76</v>
      </c>
    </row>
    <row r="3" spans="1:6">
      <c r="A3" s="61">
        <v>9</v>
      </c>
      <c r="B3">
        <v>1</v>
      </c>
      <c r="D3">
        <v>1</v>
      </c>
      <c r="F3" s="63">
        <f t="shared" si="0"/>
        <v>2</v>
      </c>
    </row>
    <row r="4" spans="1:6">
      <c r="A4" s="61">
        <v>10</v>
      </c>
      <c r="B4">
        <v>11</v>
      </c>
      <c r="C4">
        <v>2</v>
      </c>
      <c r="D4">
        <v>10</v>
      </c>
      <c r="E4">
        <v>2</v>
      </c>
      <c r="F4" s="63">
        <f t="shared" si="0"/>
        <v>25</v>
      </c>
    </row>
    <row r="5" spans="1:6">
      <c r="A5" s="61">
        <v>11</v>
      </c>
      <c r="B5">
        <v>1</v>
      </c>
      <c r="F5" s="63">
        <f t="shared" si="0"/>
        <v>1</v>
      </c>
    </row>
    <row r="6" spans="1:6">
      <c r="A6" s="61">
        <v>12</v>
      </c>
      <c r="B6">
        <v>12</v>
      </c>
      <c r="C6">
        <v>4</v>
      </c>
      <c r="D6">
        <v>12</v>
      </c>
      <c r="E6">
        <v>9</v>
      </c>
      <c r="F6" s="63">
        <f t="shared" si="0"/>
        <v>37</v>
      </c>
    </row>
    <row r="7" spans="1:6">
      <c r="A7" s="61">
        <v>13</v>
      </c>
      <c r="E7">
        <v>1</v>
      </c>
      <c r="F7" s="63">
        <f t="shared" si="0"/>
        <v>1</v>
      </c>
    </row>
    <row r="8" spans="1:6">
      <c r="A8" s="61">
        <v>14</v>
      </c>
      <c r="B8">
        <v>5</v>
      </c>
      <c r="C8">
        <v>1</v>
      </c>
      <c r="D8">
        <v>9</v>
      </c>
      <c r="E8">
        <v>6</v>
      </c>
      <c r="F8" s="63">
        <f t="shared" si="0"/>
        <v>21</v>
      </c>
    </row>
    <row r="9" spans="1:6">
      <c r="A9" s="61">
        <v>16</v>
      </c>
      <c r="B9">
        <v>5</v>
      </c>
      <c r="C9">
        <v>4</v>
      </c>
      <c r="D9">
        <v>4</v>
      </c>
      <c r="E9">
        <v>9</v>
      </c>
      <c r="F9" s="63">
        <f t="shared" si="0"/>
        <v>22</v>
      </c>
    </row>
    <row r="10" spans="1:6">
      <c r="A10" s="61">
        <v>18</v>
      </c>
      <c r="B10">
        <v>2</v>
      </c>
      <c r="C10">
        <v>7</v>
      </c>
      <c r="D10">
        <v>1</v>
      </c>
      <c r="E10">
        <v>6</v>
      </c>
      <c r="F10" s="63">
        <f t="shared" si="0"/>
        <v>16</v>
      </c>
    </row>
    <row r="11" spans="1:6">
      <c r="A11" s="61">
        <v>20</v>
      </c>
      <c r="B11">
        <v>3</v>
      </c>
      <c r="C11">
        <v>8</v>
      </c>
      <c r="D11">
        <v>1</v>
      </c>
      <c r="E11">
        <v>10</v>
      </c>
      <c r="F11" s="63">
        <f t="shared" si="0"/>
        <v>22</v>
      </c>
    </row>
    <row r="12" spans="1:6">
      <c r="A12" s="61">
        <v>21</v>
      </c>
      <c r="E12">
        <v>1</v>
      </c>
      <c r="F12" s="63">
        <f t="shared" si="0"/>
        <v>1</v>
      </c>
    </row>
    <row r="13" spans="1:6">
      <c r="A13" s="61">
        <v>22</v>
      </c>
      <c r="C13">
        <v>4</v>
      </c>
      <c r="E13">
        <v>6</v>
      </c>
      <c r="F13" s="63">
        <f t="shared" si="0"/>
        <v>10</v>
      </c>
    </row>
    <row r="14" spans="1:6">
      <c r="A14" s="61">
        <v>23</v>
      </c>
      <c r="C14">
        <v>2</v>
      </c>
      <c r="F14" s="63">
        <f t="shared" si="0"/>
        <v>2</v>
      </c>
    </row>
    <row r="15" spans="1:6">
      <c r="A15" s="61">
        <v>24</v>
      </c>
      <c r="B15">
        <v>3</v>
      </c>
      <c r="C15">
        <v>10</v>
      </c>
      <c r="E15">
        <v>2</v>
      </c>
      <c r="F15" s="63">
        <f t="shared" si="0"/>
        <v>15</v>
      </c>
    </row>
    <row r="16" spans="1:6">
      <c r="A16" s="61">
        <v>25</v>
      </c>
      <c r="E16">
        <v>2</v>
      </c>
      <c r="F16" s="63">
        <f t="shared" si="0"/>
        <v>2</v>
      </c>
    </row>
    <row r="17" spans="1:6">
      <c r="A17" s="61">
        <v>26</v>
      </c>
      <c r="C17">
        <v>4</v>
      </c>
      <c r="E17">
        <v>3</v>
      </c>
      <c r="F17" s="63">
        <f t="shared" si="0"/>
        <v>7</v>
      </c>
    </row>
    <row r="18" spans="1:6">
      <c r="A18" s="61">
        <v>28</v>
      </c>
      <c r="C18">
        <v>2</v>
      </c>
      <c r="E18">
        <v>3</v>
      </c>
      <c r="F18" s="63">
        <f t="shared" si="0"/>
        <v>5</v>
      </c>
    </row>
    <row r="19" spans="1:6">
      <c r="A19" s="61">
        <v>30</v>
      </c>
      <c r="C19">
        <v>5</v>
      </c>
      <c r="E19">
        <v>3</v>
      </c>
      <c r="F19" s="63">
        <f t="shared" si="0"/>
        <v>8</v>
      </c>
    </row>
    <row r="20" spans="1:6">
      <c r="A20" s="61">
        <v>32</v>
      </c>
      <c r="C20">
        <v>3</v>
      </c>
      <c r="F20" s="63">
        <f t="shared" si="0"/>
        <v>3</v>
      </c>
    </row>
    <row r="21" spans="1:6">
      <c r="A21" s="61">
        <v>33</v>
      </c>
      <c r="C21">
        <v>1</v>
      </c>
      <c r="F21" s="63">
        <f t="shared" si="0"/>
        <v>1</v>
      </c>
    </row>
    <row r="22" spans="1:6">
      <c r="A22" s="61">
        <v>34</v>
      </c>
      <c r="C22">
        <v>2</v>
      </c>
      <c r="F22" s="63">
        <f t="shared" si="0"/>
        <v>2</v>
      </c>
    </row>
    <row r="23" spans="1:6">
      <c r="A23" s="61">
        <v>35</v>
      </c>
      <c r="C23">
        <v>1</v>
      </c>
      <c r="F23" s="63">
        <f t="shared" si="0"/>
        <v>1</v>
      </c>
    </row>
    <row r="24" spans="1:6">
      <c r="A24" s="61">
        <v>36</v>
      </c>
      <c r="C24">
        <v>5</v>
      </c>
      <c r="D24">
        <v>1</v>
      </c>
      <c r="E24">
        <v>1</v>
      </c>
      <c r="F24" s="63">
        <f t="shared" si="0"/>
        <v>7</v>
      </c>
    </row>
    <row r="25" spans="1:6">
      <c r="A25" s="61">
        <v>38</v>
      </c>
      <c r="C25">
        <v>2</v>
      </c>
      <c r="E25">
        <v>1</v>
      </c>
      <c r="F25" s="63">
        <f t="shared" si="0"/>
        <v>3</v>
      </c>
    </row>
    <row r="26" spans="1:6">
      <c r="A26" s="61">
        <v>42</v>
      </c>
      <c r="C26">
        <v>3</v>
      </c>
      <c r="E26">
        <v>1</v>
      </c>
      <c r="F26" s="63">
        <f t="shared" si="0"/>
        <v>4</v>
      </c>
    </row>
    <row r="27" spans="1:6">
      <c r="A27" s="61">
        <v>44</v>
      </c>
      <c r="C27">
        <v>2</v>
      </c>
      <c r="F27" s="63">
        <f t="shared" si="0"/>
        <v>2</v>
      </c>
    </row>
    <row r="28" spans="1:6">
      <c r="A28" s="61">
        <v>45</v>
      </c>
      <c r="C28">
        <v>1</v>
      </c>
      <c r="F28" s="63">
        <f t="shared" si="0"/>
        <v>1</v>
      </c>
    </row>
    <row r="29" spans="1:6">
      <c r="A29" s="61">
        <v>46</v>
      </c>
      <c r="C29">
        <v>1</v>
      </c>
      <c r="F29" s="63">
        <f t="shared" si="0"/>
        <v>1</v>
      </c>
    </row>
    <row r="30" spans="1:6">
      <c r="A30" s="61">
        <v>54</v>
      </c>
      <c r="C30">
        <v>1</v>
      </c>
      <c r="F30" s="63">
        <f t="shared" si="0"/>
        <v>1</v>
      </c>
    </row>
    <row r="31" spans="1:6">
      <c r="A31" s="61">
        <v>58</v>
      </c>
      <c r="C31">
        <v>1</v>
      </c>
      <c r="F31" s="63">
        <f t="shared" si="0"/>
        <v>1</v>
      </c>
    </row>
    <row r="35" spans="1:5">
      <c r="A35" s="61" t="s">
        <v>122</v>
      </c>
      <c r="B35">
        <f>SUM(B2:B31)</f>
        <v>76</v>
      </c>
      <c r="C35">
        <f>SUM(C2:C31)</f>
        <v>76</v>
      </c>
      <c r="D35">
        <f>SUM(D2:D31)</f>
        <v>74</v>
      </c>
      <c r="E35">
        <f>SUM(E2:E31)</f>
        <v>74</v>
      </c>
    </row>
    <row r="36" spans="1:5">
      <c r="A36" s="61" t="s">
        <v>123</v>
      </c>
      <c r="B36">
        <v>11.025</v>
      </c>
      <c r="C36">
        <v>26.012499999999999</v>
      </c>
      <c r="D36">
        <v>10.692299999999999</v>
      </c>
      <c r="E36">
        <v>17.9359</v>
      </c>
    </row>
    <row r="40" spans="1:5">
      <c r="A40" s="62"/>
      <c r="B40" s="4"/>
    </row>
    <row r="41" spans="1:5">
      <c r="A41" s="62"/>
      <c r="B41" s="4"/>
    </row>
    <row r="42" spans="1:5">
      <c r="A42" s="62"/>
      <c r="B42" s="4"/>
    </row>
    <row r="43" spans="1:5">
      <c r="A43" s="62"/>
      <c r="B43" s="4"/>
    </row>
    <row r="44" spans="1:5">
      <c r="A44" s="62"/>
      <c r="B44" s="4"/>
    </row>
    <row r="45" spans="1:5">
      <c r="A45" s="62"/>
      <c r="B45" s="4"/>
    </row>
    <row r="46" spans="1:5">
      <c r="A46" s="62"/>
      <c r="B46" s="4"/>
    </row>
    <row r="47" spans="1:5">
      <c r="A47" s="62"/>
      <c r="B47" s="4"/>
    </row>
    <row r="48" spans="1:5">
      <c r="A48" s="62"/>
      <c r="B48" s="4"/>
    </row>
    <row r="49" spans="1:2">
      <c r="A49" s="62"/>
      <c r="B49" s="4"/>
    </row>
    <row r="50" spans="1:2">
      <c r="A50" s="62"/>
      <c r="B50" s="4"/>
    </row>
    <row r="51" spans="1:2">
      <c r="A51" s="62"/>
      <c r="B51" s="4"/>
    </row>
    <row r="52" spans="1:2">
      <c r="A52" s="62"/>
      <c r="B52" s="4"/>
    </row>
    <row r="53" spans="1:2">
      <c r="A53" s="62"/>
      <c r="B53" s="4"/>
    </row>
    <row r="54" spans="1:2">
      <c r="A54" s="62"/>
      <c r="B54" s="4"/>
    </row>
    <row r="55" spans="1:2">
      <c r="A55" s="62"/>
      <c r="B55" s="4"/>
    </row>
    <row r="56" spans="1:2">
      <c r="A56" s="62"/>
      <c r="B56" s="4"/>
    </row>
    <row r="57" spans="1:2">
      <c r="A57" s="62"/>
      <c r="B57" s="4"/>
    </row>
    <row r="58" spans="1:2">
      <c r="A58" s="62"/>
      <c r="B58" s="4"/>
    </row>
    <row r="59" spans="1:2">
      <c r="A59" s="62"/>
      <c r="B59" s="4"/>
    </row>
    <row r="60" spans="1:2">
      <c r="A60" s="62"/>
      <c r="B60" s="4"/>
    </row>
    <row r="61" spans="1:2">
      <c r="A61" s="62"/>
      <c r="B61" s="4"/>
    </row>
  </sheetData>
  <pageMargins left="0.7" right="0.7" top="0.75" bottom="0.75" header="0.3" footer="0.3"/>
  <ignoredErrors>
    <ignoredError sqref="F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84B97-9B92-1241-9ED2-54824AAA04F8}">
  <dimension ref="A1:C67"/>
  <sheetViews>
    <sheetView topLeftCell="A24" workbookViewId="0">
      <selection sqref="A1:C67"/>
    </sheetView>
  </sheetViews>
  <sheetFormatPr baseColWidth="10" defaultRowHeight="16"/>
  <sheetData>
    <row r="1" spans="1:3">
      <c r="A1" s="83" t="s">
        <v>0</v>
      </c>
      <c r="B1" s="84" t="s">
        <v>347</v>
      </c>
      <c r="C1" s="85" t="s">
        <v>233</v>
      </c>
    </row>
    <row r="2" spans="1:3">
      <c r="A2" t="s">
        <v>348</v>
      </c>
      <c r="B2" s="71" t="s">
        <v>343</v>
      </c>
      <c r="C2" s="82" t="s">
        <v>242</v>
      </c>
    </row>
    <row r="3" spans="1:3">
      <c r="A3" t="s">
        <v>288</v>
      </c>
      <c r="B3" s="71" t="s">
        <v>342</v>
      </c>
      <c r="C3" s="82" t="s">
        <v>170</v>
      </c>
    </row>
    <row r="4" spans="1:3">
      <c r="A4" t="s">
        <v>349</v>
      </c>
      <c r="B4" s="71" t="s">
        <v>220</v>
      </c>
      <c r="C4" s="82" t="s">
        <v>170</v>
      </c>
    </row>
    <row r="5" spans="1:3">
      <c r="A5" t="s">
        <v>349</v>
      </c>
      <c r="B5" s="71" t="s">
        <v>312</v>
      </c>
      <c r="C5" s="82" t="s">
        <v>242</v>
      </c>
    </row>
    <row r="6" spans="1:3">
      <c r="A6" t="s">
        <v>350</v>
      </c>
      <c r="B6" s="71" t="s">
        <v>220</v>
      </c>
      <c r="C6" s="82" t="s">
        <v>170</v>
      </c>
    </row>
    <row r="7" spans="1:3">
      <c r="A7" t="s">
        <v>350</v>
      </c>
      <c r="B7" s="71" t="s">
        <v>205</v>
      </c>
      <c r="C7" s="82" t="s">
        <v>242</v>
      </c>
    </row>
    <row r="8" spans="1:3">
      <c r="A8" t="s">
        <v>351</v>
      </c>
      <c r="B8" s="71" t="s">
        <v>195</v>
      </c>
      <c r="C8" s="82" t="s">
        <v>170</v>
      </c>
    </row>
    <row r="9" spans="1:3">
      <c r="A9" t="s">
        <v>352</v>
      </c>
      <c r="B9" s="71" t="s">
        <v>342</v>
      </c>
      <c r="C9" s="82" t="s">
        <v>170</v>
      </c>
    </row>
    <row r="10" spans="1:3">
      <c r="A10" t="s">
        <v>353</v>
      </c>
      <c r="B10" s="71" t="s">
        <v>205</v>
      </c>
      <c r="C10" s="82" t="s">
        <v>242</v>
      </c>
    </row>
    <row r="11" spans="1:3">
      <c r="A11" t="s">
        <v>354</v>
      </c>
      <c r="B11" s="71" t="s">
        <v>345</v>
      </c>
      <c r="C11" s="82" t="s">
        <v>242</v>
      </c>
    </row>
    <row r="12" spans="1:3">
      <c r="A12" t="s">
        <v>310</v>
      </c>
      <c r="B12" s="71" t="s">
        <v>345</v>
      </c>
      <c r="C12" s="82" t="s">
        <v>242</v>
      </c>
    </row>
    <row r="13" spans="1:3">
      <c r="A13" t="s">
        <v>355</v>
      </c>
      <c r="B13" s="71" t="s">
        <v>205</v>
      </c>
      <c r="C13" s="82" t="s">
        <v>242</v>
      </c>
    </row>
    <row r="14" spans="1:3">
      <c r="A14" t="s">
        <v>356</v>
      </c>
      <c r="B14" s="71" t="s">
        <v>205</v>
      </c>
      <c r="C14" s="82" t="s">
        <v>242</v>
      </c>
    </row>
    <row r="15" spans="1:3">
      <c r="A15" t="s">
        <v>357</v>
      </c>
      <c r="B15" s="71" t="s">
        <v>205</v>
      </c>
      <c r="C15" s="82" t="s">
        <v>170</v>
      </c>
    </row>
    <row r="16" spans="1:3">
      <c r="A16" t="s">
        <v>357</v>
      </c>
      <c r="B16" s="71" t="s">
        <v>345</v>
      </c>
      <c r="C16" s="82" t="s">
        <v>242</v>
      </c>
    </row>
    <row r="17" spans="1:3">
      <c r="A17" s="98" t="s">
        <v>358</v>
      </c>
      <c r="B17" s="99" t="s">
        <v>343</v>
      </c>
      <c r="C17" s="100" t="s">
        <v>170</v>
      </c>
    </row>
    <row r="18" spans="1:3">
      <c r="A18" t="s">
        <v>359</v>
      </c>
      <c r="B18" s="71" t="s">
        <v>216</v>
      </c>
      <c r="C18" s="82" t="s">
        <v>170</v>
      </c>
    </row>
    <row r="19" spans="1:3">
      <c r="A19" t="s">
        <v>296</v>
      </c>
      <c r="B19" s="71" t="s">
        <v>342</v>
      </c>
      <c r="C19" s="82" t="s">
        <v>242</v>
      </c>
    </row>
    <row r="20" spans="1:3">
      <c r="A20" t="s">
        <v>360</v>
      </c>
      <c r="B20" s="71" t="s">
        <v>312</v>
      </c>
      <c r="C20" s="82" t="s">
        <v>170</v>
      </c>
    </row>
    <row r="21" spans="1:3">
      <c r="A21" t="s">
        <v>360</v>
      </c>
      <c r="B21" s="71" t="s">
        <v>205</v>
      </c>
      <c r="C21" s="82" t="s">
        <v>242</v>
      </c>
    </row>
    <row r="22" spans="1:3">
      <c r="A22" t="s">
        <v>298</v>
      </c>
      <c r="B22" s="71" t="s">
        <v>343</v>
      </c>
      <c r="C22" s="82" t="s">
        <v>242</v>
      </c>
    </row>
    <row r="23" spans="1:3">
      <c r="A23" t="s">
        <v>361</v>
      </c>
      <c r="B23" s="71" t="s">
        <v>205</v>
      </c>
      <c r="C23" s="82" t="s">
        <v>170</v>
      </c>
    </row>
    <row r="24" spans="1:3">
      <c r="A24" t="s">
        <v>361</v>
      </c>
      <c r="B24" s="71" t="s">
        <v>362</v>
      </c>
      <c r="C24" s="82" t="s">
        <v>242</v>
      </c>
    </row>
    <row r="25" spans="1:3">
      <c r="A25" t="s">
        <v>363</v>
      </c>
      <c r="B25" s="71" t="s">
        <v>342</v>
      </c>
      <c r="C25" s="82" t="s">
        <v>170</v>
      </c>
    </row>
    <row r="26" spans="1:3">
      <c r="A26" t="s">
        <v>364</v>
      </c>
      <c r="B26" s="71" t="s">
        <v>205</v>
      </c>
      <c r="C26" s="82" t="s">
        <v>170</v>
      </c>
    </row>
    <row r="27" spans="1:3">
      <c r="A27" t="s">
        <v>364</v>
      </c>
      <c r="B27" s="71" t="s">
        <v>343</v>
      </c>
      <c r="C27" s="82" t="s">
        <v>242</v>
      </c>
    </row>
    <row r="28" spans="1:3">
      <c r="A28" t="s">
        <v>311</v>
      </c>
      <c r="B28" s="71" t="s">
        <v>312</v>
      </c>
      <c r="C28" s="82" t="s">
        <v>170</v>
      </c>
    </row>
    <row r="29" spans="1:3">
      <c r="A29" t="s">
        <v>365</v>
      </c>
      <c r="B29" s="71" t="s">
        <v>343</v>
      </c>
      <c r="C29" s="82" t="s">
        <v>170</v>
      </c>
    </row>
    <row r="30" spans="1:3">
      <c r="A30" t="s">
        <v>365</v>
      </c>
      <c r="B30" s="71" t="s">
        <v>216</v>
      </c>
      <c r="C30" s="82" t="s">
        <v>242</v>
      </c>
    </row>
    <row r="31" spans="1:3">
      <c r="A31" s="98" t="s">
        <v>366</v>
      </c>
      <c r="B31" s="99" t="s">
        <v>343</v>
      </c>
      <c r="C31" s="100" t="s">
        <v>170</v>
      </c>
    </row>
    <row r="32" spans="1:3">
      <c r="A32" t="s">
        <v>366</v>
      </c>
      <c r="B32" s="71" t="s">
        <v>342</v>
      </c>
      <c r="C32" s="82" t="s">
        <v>242</v>
      </c>
    </row>
    <row r="33" spans="1:3">
      <c r="A33" t="s">
        <v>367</v>
      </c>
      <c r="B33" s="71" t="s">
        <v>216</v>
      </c>
      <c r="C33" s="82" t="s">
        <v>242</v>
      </c>
    </row>
    <row r="34" spans="1:3">
      <c r="A34" t="s">
        <v>317</v>
      </c>
      <c r="B34" s="71" t="s">
        <v>216</v>
      </c>
      <c r="C34" s="82" t="s">
        <v>242</v>
      </c>
    </row>
    <row r="35" spans="1:3">
      <c r="A35" t="s">
        <v>318</v>
      </c>
      <c r="B35" s="71" t="s">
        <v>342</v>
      </c>
      <c r="C35" s="82" t="s">
        <v>242</v>
      </c>
    </row>
    <row r="36" spans="1:3">
      <c r="A36" t="s">
        <v>319</v>
      </c>
      <c r="B36" s="71" t="s">
        <v>205</v>
      </c>
      <c r="C36" s="82" t="s">
        <v>170</v>
      </c>
    </row>
    <row r="37" spans="1:3">
      <c r="A37" t="s">
        <v>319</v>
      </c>
      <c r="B37" s="71" t="s">
        <v>216</v>
      </c>
      <c r="C37" s="82" t="s">
        <v>242</v>
      </c>
    </row>
    <row r="38" spans="1:3">
      <c r="A38" t="s">
        <v>368</v>
      </c>
      <c r="B38" s="71" t="s">
        <v>205</v>
      </c>
      <c r="C38" s="82" t="s">
        <v>170</v>
      </c>
    </row>
    <row r="39" spans="1:3">
      <c r="A39" t="s">
        <v>368</v>
      </c>
      <c r="B39" s="71" t="s">
        <v>205</v>
      </c>
      <c r="C39" s="82" t="s">
        <v>242</v>
      </c>
    </row>
    <row r="40" spans="1:3">
      <c r="A40" t="s">
        <v>49</v>
      </c>
      <c r="B40" s="71" t="s">
        <v>205</v>
      </c>
      <c r="C40" s="82" t="s">
        <v>170</v>
      </c>
    </row>
    <row r="41" spans="1:3">
      <c r="A41" t="s">
        <v>49</v>
      </c>
      <c r="B41" s="71" t="s">
        <v>216</v>
      </c>
      <c r="C41" s="82" t="s">
        <v>242</v>
      </c>
    </row>
    <row r="42" spans="1:3">
      <c r="A42" t="s">
        <v>369</v>
      </c>
      <c r="B42" s="71" t="s">
        <v>345</v>
      </c>
      <c r="C42" s="82" t="s">
        <v>242</v>
      </c>
    </row>
    <row r="43" spans="1:3">
      <c r="A43" t="s">
        <v>370</v>
      </c>
      <c r="B43" s="71" t="s">
        <v>216</v>
      </c>
      <c r="C43" s="82" t="s">
        <v>170</v>
      </c>
    </row>
    <row r="44" spans="1:3">
      <c r="A44" t="s">
        <v>370</v>
      </c>
      <c r="B44" s="71" t="s">
        <v>205</v>
      </c>
      <c r="C44" s="82" t="s">
        <v>242</v>
      </c>
    </row>
    <row r="45" spans="1:3">
      <c r="A45" t="s">
        <v>371</v>
      </c>
      <c r="B45" s="71" t="s">
        <v>205</v>
      </c>
      <c r="C45" s="82" t="s">
        <v>242</v>
      </c>
    </row>
    <row r="46" spans="1:3">
      <c r="A46" t="s">
        <v>372</v>
      </c>
      <c r="B46" s="71" t="s">
        <v>205</v>
      </c>
      <c r="C46" s="82" t="s">
        <v>170</v>
      </c>
    </row>
    <row r="47" spans="1:3">
      <c r="A47" t="s">
        <v>372</v>
      </c>
      <c r="B47" s="71" t="s">
        <v>346</v>
      </c>
      <c r="C47" s="82" t="s">
        <v>242</v>
      </c>
    </row>
    <row r="48" spans="1:3">
      <c r="A48" t="s">
        <v>373</v>
      </c>
      <c r="B48" s="71" t="s">
        <v>342</v>
      </c>
      <c r="C48" s="82" t="s">
        <v>170</v>
      </c>
    </row>
    <row r="49" spans="1:3">
      <c r="A49" t="s">
        <v>374</v>
      </c>
      <c r="B49" s="71" t="s">
        <v>216</v>
      </c>
      <c r="C49" s="82" t="s">
        <v>170</v>
      </c>
    </row>
    <row r="50" spans="1:3">
      <c r="A50" t="s">
        <v>323</v>
      </c>
      <c r="B50" s="71" t="s">
        <v>216</v>
      </c>
      <c r="C50" s="82" t="s">
        <v>242</v>
      </c>
    </row>
    <row r="51" spans="1:3">
      <c r="A51" t="s">
        <v>324</v>
      </c>
      <c r="B51" s="71" t="s">
        <v>342</v>
      </c>
      <c r="C51" s="82" t="s">
        <v>170</v>
      </c>
    </row>
    <row r="52" spans="1:3">
      <c r="A52" t="s">
        <v>326</v>
      </c>
      <c r="B52" s="71" t="s">
        <v>342</v>
      </c>
      <c r="C52" s="82" t="s">
        <v>170</v>
      </c>
    </row>
    <row r="53" spans="1:3">
      <c r="A53" t="s">
        <v>375</v>
      </c>
      <c r="B53" s="71" t="s">
        <v>205</v>
      </c>
      <c r="C53" s="82" t="s">
        <v>242</v>
      </c>
    </row>
    <row r="54" spans="1:3">
      <c r="A54" t="s">
        <v>376</v>
      </c>
      <c r="B54" s="71" t="s">
        <v>345</v>
      </c>
      <c r="C54" s="82" t="s">
        <v>242</v>
      </c>
    </row>
    <row r="55" spans="1:3">
      <c r="A55" t="s">
        <v>377</v>
      </c>
      <c r="B55" s="71" t="s">
        <v>216</v>
      </c>
      <c r="C55" s="82" t="s">
        <v>170</v>
      </c>
    </row>
    <row r="56" spans="1:3">
      <c r="A56" t="s">
        <v>378</v>
      </c>
      <c r="B56" s="71" t="s">
        <v>216</v>
      </c>
      <c r="C56" s="82" t="s">
        <v>242</v>
      </c>
    </row>
    <row r="57" spans="1:3">
      <c r="A57" t="s">
        <v>327</v>
      </c>
      <c r="B57" s="71" t="s">
        <v>312</v>
      </c>
      <c r="C57" s="82" t="s">
        <v>170</v>
      </c>
    </row>
    <row r="58" spans="1:3">
      <c r="A58" t="s">
        <v>328</v>
      </c>
      <c r="B58" s="71" t="s">
        <v>342</v>
      </c>
      <c r="C58" s="82" t="s">
        <v>170</v>
      </c>
    </row>
    <row r="59" spans="1:3">
      <c r="A59" t="s">
        <v>379</v>
      </c>
      <c r="B59" s="71" t="s">
        <v>345</v>
      </c>
      <c r="C59" s="82" t="s">
        <v>242</v>
      </c>
    </row>
    <row r="60" spans="1:3">
      <c r="A60" t="s">
        <v>380</v>
      </c>
      <c r="B60" s="71" t="s">
        <v>216</v>
      </c>
      <c r="C60" s="82" t="s">
        <v>242</v>
      </c>
    </row>
    <row r="61" spans="1:3">
      <c r="A61" t="s">
        <v>330</v>
      </c>
      <c r="B61" s="71" t="s">
        <v>216</v>
      </c>
      <c r="C61" s="82" t="s">
        <v>242</v>
      </c>
    </row>
    <row r="62" spans="1:3">
      <c r="A62" t="s">
        <v>381</v>
      </c>
      <c r="B62" s="71" t="s">
        <v>344</v>
      </c>
      <c r="C62" s="82" t="s">
        <v>170</v>
      </c>
    </row>
    <row r="63" spans="1:3">
      <c r="A63" t="s">
        <v>382</v>
      </c>
      <c r="B63" s="71" t="s">
        <v>216</v>
      </c>
      <c r="C63" s="82" t="s">
        <v>170</v>
      </c>
    </row>
    <row r="64" spans="1:3">
      <c r="A64" t="s">
        <v>383</v>
      </c>
      <c r="B64" s="71" t="s">
        <v>216</v>
      </c>
      <c r="C64" s="82" t="s">
        <v>242</v>
      </c>
    </row>
    <row r="65" spans="1:3">
      <c r="A65" t="s">
        <v>384</v>
      </c>
      <c r="B65" s="71" t="s">
        <v>205</v>
      </c>
      <c r="C65" s="82" t="s">
        <v>170</v>
      </c>
    </row>
    <row r="66" spans="1:3">
      <c r="A66" t="s">
        <v>385</v>
      </c>
      <c r="B66" s="71" t="s">
        <v>205</v>
      </c>
      <c r="C66" s="82" t="s">
        <v>170</v>
      </c>
    </row>
    <row r="67" spans="1:3">
      <c r="A67" t="s">
        <v>82</v>
      </c>
      <c r="B67" s="71" t="s">
        <v>205</v>
      </c>
      <c r="C67" s="82" t="s">
        <v>170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A5D7F-99C2-024A-A2C1-F3A59D280859}">
  <dimension ref="A1:H7"/>
  <sheetViews>
    <sheetView tabSelected="1" workbookViewId="0">
      <selection sqref="A1:H7"/>
    </sheetView>
  </sheetViews>
  <sheetFormatPr baseColWidth="10" defaultRowHeight="16"/>
  <sheetData>
    <row r="1" spans="1:8">
      <c r="A1" s="61" t="s">
        <v>347</v>
      </c>
      <c r="B1" s="61" t="s">
        <v>122</v>
      </c>
      <c r="C1" s="61"/>
      <c r="D1" s="61" t="s">
        <v>386</v>
      </c>
      <c r="E1" s="61" t="s">
        <v>387</v>
      </c>
      <c r="F1" s="61" t="s">
        <v>388</v>
      </c>
      <c r="G1" s="61" t="s">
        <v>389</v>
      </c>
      <c r="H1" s="61" t="s">
        <v>390</v>
      </c>
    </row>
    <row r="2" spans="1:8">
      <c r="A2" t="s">
        <v>325</v>
      </c>
      <c r="B2" s="101">
        <v>10</v>
      </c>
      <c r="C2" s="98"/>
      <c r="D2">
        <v>4</v>
      </c>
      <c r="E2">
        <v>6</v>
      </c>
    </row>
    <row r="3" spans="1:8">
      <c r="A3" t="s">
        <v>321</v>
      </c>
      <c r="B3" s="101">
        <v>4</v>
      </c>
      <c r="C3" s="98"/>
      <c r="D3">
        <v>3</v>
      </c>
      <c r="E3">
        <v>1</v>
      </c>
    </row>
    <row r="4" spans="1:8">
      <c r="A4" t="s">
        <v>280</v>
      </c>
      <c r="B4" s="101">
        <v>6</v>
      </c>
      <c r="C4" s="98"/>
      <c r="D4">
        <v>2</v>
      </c>
      <c r="E4">
        <v>4</v>
      </c>
    </row>
    <row r="5" spans="1:8">
      <c r="A5" t="s">
        <v>344</v>
      </c>
      <c r="B5" s="101">
        <v>7</v>
      </c>
      <c r="C5" s="98"/>
      <c r="D5">
        <v>4</v>
      </c>
      <c r="E5">
        <v>3</v>
      </c>
    </row>
    <row r="6" spans="1:8">
      <c r="A6" t="s">
        <v>220</v>
      </c>
      <c r="B6" s="101">
        <v>17</v>
      </c>
      <c r="C6" s="98"/>
      <c r="D6">
        <v>8</v>
      </c>
      <c r="E6">
        <v>5</v>
      </c>
      <c r="F6">
        <v>1</v>
      </c>
      <c r="G6">
        <v>2</v>
      </c>
      <c r="H6">
        <v>1</v>
      </c>
    </row>
    <row r="7" spans="1:8">
      <c r="A7" t="s">
        <v>195</v>
      </c>
      <c r="B7" s="101">
        <v>22</v>
      </c>
      <c r="C7" s="98"/>
      <c r="D7">
        <v>12</v>
      </c>
      <c r="E7">
        <v>6</v>
      </c>
      <c r="G7">
        <v>3</v>
      </c>
      <c r="H7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95D36-DCB4-FE45-8C2E-DA972D833A69}">
  <dimension ref="A1:G28"/>
  <sheetViews>
    <sheetView workbookViewId="0">
      <selection sqref="A1:G28"/>
    </sheetView>
  </sheetViews>
  <sheetFormatPr baseColWidth="10" defaultRowHeight="16"/>
  <sheetData>
    <row r="1" spans="1:7">
      <c r="A1" s="28" t="s">
        <v>273</v>
      </c>
      <c r="B1" s="28" t="s">
        <v>274</v>
      </c>
      <c r="C1" s="28" t="s">
        <v>275</v>
      </c>
      <c r="D1" s="28" t="s">
        <v>276</v>
      </c>
      <c r="E1" s="28" t="s">
        <v>277</v>
      </c>
      <c r="F1" s="28"/>
      <c r="G1" s="28" t="s">
        <v>278</v>
      </c>
    </row>
    <row r="2" spans="1:7">
      <c r="A2" t="s">
        <v>279</v>
      </c>
      <c r="B2" t="s">
        <v>280</v>
      </c>
      <c r="C2" t="s">
        <v>281</v>
      </c>
      <c r="D2" t="s">
        <v>282</v>
      </c>
      <c r="E2" t="s">
        <v>283</v>
      </c>
      <c r="G2" t="s">
        <v>284</v>
      </c>
    </row>
    <row r="3" spans="1:7">
      <c r="A3" t="s">
        <v>285</v>
      </c>
      <c r="B3" t="s">
        <v>205</v>
      </c>
      <c r="C3" t="s">
        <v>281</v>
      </c>
      <c r="D3" t="s">
        <v>286</v>
      </c>
      <c r="E3" t="s">
        <v>283</v>
      </c>
      <c r="G3" t="s">
        <v>287</v>
      </c>
    </row>
    <row r="4" spans="1:7">
      <c r="A4" t="s">
        <v>288</v>
      </c>
      <c r="B4" t="s">
        <v>205</v>
      </c>
      <c r="C4" t="s">
        <v>281</v>
      </c>
      <c r="D4" t="s">
        <v>289</v>
      </c>
      <c r="E4" t="s">
        <v>242</v>
      </c>
    </row>
    <row r="5" spans="1:7">
      <c r="A5" t="s">
        <v>290</v>
      </c>
      <c r="B5" t="s">
        <v>216</v>
      </c>
      <c r="C5" t="s">
        <v>281</v>
      </c>
      <c r="D5" t="s">
        <v>286</v>
      </c>
      <c r="E5" t="s">
        <v>291</v>
      </c>
      <c r="G5" t="s">
        <v>292</v>
      </c>
    </row>
    <row r="6" spans="1:7">
      <c r="A6" t="s">
        <v>293</v>
      </c>
      <c r="B6" t="s">
        <v>205</v>
      </c>
      <c r="C6" t="s">
        <v>294</v>
      </c>
      <c r="D6" t="s">
        <v>295</v>
      </c>
      <c r="E6" t="s">
        <v>291</v>
      </c>
    </row>
    <row r="7" spans="1:7">
      <c r="A7" t="s">
        <v>296</v>
      </c>
      <c r="B7" t="s">
        <v>216</v>
      </c>
      <c r="C7" t="s">
        <v>281</v>
      </c>
      <c r="D7" t="s">
        <v>286</v>
      </c>
      <c r="E7" t="s">
        <v>297</v>
      </c>
    </row>
    <row r="8" spans="1:7">
      <c r="A8" t="s">
        <v>298</v>
      </c>
      <c r="B8" t="s">
        <v>216</v>
      </c>
      <c r="C8" t="s">
        <v>281</v>
      </c>
      <c r="D8" t="s">
        <v>289</v>
      </c>
      <c r="E8" t="s">
        <v>299</v>
      </c>
    </row>
    <row r="9" spans="1:7">
      <c r="A9" t="s">
        <v>300</v>
      </c>
      <c r="B9" t="s">
        <v>205</v>
      </c>
      <c r="C9" t="s">
        <v>301</v>
      </c>
      <c r="D9" t="s">
        <v>289</v>
      </c>
      <c r="E9" t="s">
        <v>302</v>
      </c>
    </row>
    <row r="10" spans="1:7">
      <c r="A10" t="s">
        <v>300</v>
      </c>
      <c r="B10" t="s">
        <v>205</v>
      </c>
      <c r="C10" t="s">
        <v>294</v>
      </c>
      <c r="D10" t="s">
        <v>303</v>
      </c>
      <c r="E10" t="s">
        <v>304</v>
      </c>
    </row>
    <row r="11" spans="1:7">
      <c r="A11" t="s">
        <v>305</v>
      </c>
      <c r="B11" t="s">
        <v>205</v>
      </c>
      <c r="C11" t="s">
        <v>281</v>
      </c>
      <c r="D11" t="s">
        <v>286</v>
      </c>
      <c r="E11" t="s">
        <v>242</v>
      </c>
      <c r="G11" t="s">
        <v>306</v>
      </c>
    </row>
    <row r="12" spans="1:7">
      <c r="A12" t="s">
        <v>305</v>
      </c>
      <c r="B12" t="s">
        <v>205</v>
      </c>
      <c r="C12" t="s">
        <v>281</v>
      </c>
      <c r="D12" t="s">
        <v>286</v>
      </c>
      <c r="E12" t="s">
        <v>307</v>
      </c>
      <c r="G12" t="s">
        <v>308</v>
      </c>
    </row>
    <row r="13" spans="1:7">
      <c r="A13" t="s">
        <v>309</v>
      </c>
      <c r="B13" t="s">
        <v>205</v>
      </c>
      <c r="C13" t="s">
        <v>281</v>
      </c>
      <c r="D13" t="s">
        <v>286</v>
      </c>
      <c r="E13" t="s">
        <v>291</v>
      </c>
    </row>
    <row r="14" spans="1:7">
      <c r="A14" t="s">
        <v>310</v>
      </c>
      <c r="B14" t="s">
        <v>205</v>
      </c>
      <c r="C14" t="s">
        <v>281</v>
      </c>
      <c r="D14" t="s">
        <v>289</v>
      </c>
      <c r="E14" t="s">
        <v>283</v>
      </c>
    </row>
    <row r="15" spans="1:7">
      <c r="A15" t="s">
        <v>310</v>
      </c>
      <c r="B15" t="s">
        <v>205</v>
      </c>
      <c r="C15" t="s">
        <v>281</v>
      </c>
      <c r="D15" t="s">
        <v>289</v>
      </c>
      <c r="E15" t="s">
        <v>307</v>
      </c>
    </row>
    <row r="16" spans="1:7">
      <c r="A16" t="s">
        <v>311</v>
      </c>
      <c r="B16" t="s">
        <v>312</v>
      </c>
      <c r="C16" t="s">
        <v>281</v>
      </c>
      <c r="D16" t="s">
        <v>313</v>
      </c>
      <c r="E16" t="s">
        <v>291</v>
      </c>
    </row>
    <row r="17" spans="1:7">
      <c r="A17" t="s">
        <v>314</v>
      </c>
      <c r="B17" t="s">
        <v>216</v>
      </c>
      <c r="C17" t="s">
        <v>294</v>
      </c>
      <c r="D17" t="s">
        <v>315</v>
      </c>
      <c r="E17" t="s">
        <v>283</v>
      </c>
      <c r="G17" t="s">
        <v>316</v>
      </c>
    </row>
    <row r="18" spans="1:7">
      <c r="A18" t="s">
        <v>317</v>
      </c>
      <c r="B18" t="s">
        <v>280</v>
      </c>
      <c r="C18" t="s">
        <v>281</v>
      </c>
      <c r="D18" t="s">
        <v>286</v>
      </c>
      <c r="E18" t="s">
        <v>283</v>
      </c>
    </row>
    <row r="19" spans="1:7">
      <c r="A19" t="s">
        <v>318</v>
      </c>
      <c r="B19" t="s">
        <v>216</v>
      </c>
      <c r="C19" t="s">
        <v>281</v>
      </c>
      <c r="D19" t="s">
        <v>289</v>
      </c>
      <c r="E19" t="s">
        <v>283</v>
      </c>
    </row>
    <row r="20" spans="1:7">
      <c r="A20" t="s">
        <v>319</v>
      </c>
      <c r="B20" t="s">
        <v>216</v>
      </c>
      <c r="C20" t="s">
        <v>281</v>
      </c>
      <c r="D20" t="s">
        <v>289</v>
      </c>
      <c r="E20" t="s">
        <v>297</v>
      </c>
    </row>
    <row r="21" spans="1:7">
      <c r="A21" t="s">
        <v>320</v>
      </c>
      <c r="B21" t="s">
        <v>321</v>
      </c>
      <c r="C21" t="s">
        <v>281</v>
      </c>
      <c r="D21" t="s">
        <v>322</v>
      </c>
      <c r="E21" t="s">
        <v>283</v>
      </c>
    </row>
    <row r="22" spans="1:7">
      <c r="A22" t="s">
        <v>323</v>
      </c>
      <c r="B22" t="s">
        <v>216</v>
      </c>
      <c r="C22" t="s">
        <v>294</v>
      </c>
      <c r="D22" t="s">
        <v>315</v>
      </c>
      <c r="E22" t="s">
        <v>283</v>
      </c>
    </row>
    <row r="23" spans="1:7">
      <c r="A23" t="s">
        <v>324</v>
      </c>
      <c r="B23" t="s">
        <v>325</v>
      </c>
      <c r="C23" t="s">
        <v>281</v>
      </c>
      <c r="D23" t="s">
        <v>289</v>
      </c>
      <c r="E23" t="s">
        <v>291</v>
      </c>
    </row>
    <row r="24" spans="1:7">
      <c r="A24" t="s">
        <v>326</v>
      </c>
      <c r="B24" t="s">
        <v>321</v>
      </c>
      <c r="C24" t="s">
        <v>281</v>
      </c>
      <c r="D24" t="s">
        <v>289</v>
      </c>
      <c r="E24" t="s">
        <v>291</v>
      </c>
    </row>
    <row r="25" spans="1:7">
      <c r="A25" t="s">
        <v>327</v>
      </c>
      <c r="B25" t="s">
        <v>216</v>
      </c>
      <c r="C25" t="s">
        <v>294</v>
      </c>
      <c r="D25" t="s">
        <v>315</v>
      </c>
      <c r="E25" t="s">
        <v>291</v>
      </c>
    </row>
    <row r="26" spans="1:7">
      <c r="A26" t="s">
        <v>328</v>
      </c>
      <c r="B26" t="s">
        <v>205</v>
      </c>
      <c r="C26" t="s">
        <v>281</v>
      </c>
      <c r="D26" t="s">
        <v>329</v>
      </c>
      <c r="E26" t="s">
        <v>297</v>
      </c>
    </row>
    <row r="27" spans="1:7">
      <c r="A27" t="s">
        <v>330</v>
      </c>
      <c r="B27" t="s">
        <v>216</v>
      </c>
      <c r="C27" t="s">
        <v>281</v>
      </c>
      <c r="D27" t="s">
        <v>331</v>
      </c>
      <c r="E27" t="s">
        <v>283</v>
      </c>
    </row>
    <row r="28" spans="1:7">
      <c r="A28" t="s">
        <v>332</v>
      </c>
      <c r="B28" t="s">
        <v>205</v>
      </c>
      <c r="C28" t="s">
        <v>281</v>
      </c>
      <c r="D28" t="s">
        <v>286</v>
      </c>
      <c r="E28" t="s">
        <v>283</v>
      </c>
      <c r="G28" t="s">
        <v>333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2C3F7-1C4E-A74D-B968-F4CD48152D74}">
  <dimension ref="A1:M9"/>
  <sheetViews>
    <sheetView workbookViewId="0">
      <selection sqref="A1:M9"/>
    </sheetView>
  </sheetViews>
  <sheetFormatPr baseColWidth="10" defaultRowHeight="16"/>
  <sheetData>
    <row r="1" spans="1:13">
      <c r="C1" t="s">
        <v>334</v>
      </c>
      <c r="G1" t="s">
        <v>335</v>
      </c>
    </row>
    <row r="2" spans="1:13">
      <c r="A2" t="s">
        <v>336</v>
      </c>
      <c r="B2" t="s">
        <v>337</v>
      </c>
      <c r="C2" t="s">
        <v>338</v>
      </c>
      <c r="D2" t="s">
        <v>339</v>
      </c>
      <c r="E2" t="s">
        <v>301</v>
      </c>
      <c r="G2" t="s">
        <v>331</v>
      </c>
      <c r="H2" t="s">
        <v>329</v>
      </c>
      <c r="I2" t="s">
        <v>286</v>
      </c>
      <c r="J2" t="s">
        <v>289</v>
      </c>
      <c r="K2" t="s">
        <v>282</v>
      </c>
      <c r="L2" t="s">
        <v>340</v>
      </c>
      <c r="M2" t="s">
        <v>341</v>
      </c>
    </row>
    <row r="3" spans="1:13">
      <c r="A3" t="s">
        <v>325</v>
      </c>
      <c r="B3">
        <v>1</v>
      </c>
      <c r="C3">
        <v>1</v>
      </c>
      <c r="J3">
        <v>1</v>
      </c>
    </row>
    <row r="4" spans="1:13">
      <c r="A4" t="s">
        <v>321</v>
      </c>
      <c r="B4">
        <v>3</v>
      </c>
      <c r="C4">
        <v>3</v>
      </c>
      <c r="J4">
        <v>1</v>
      </c>
      <c r="L4">
        <v>2</v>
      </c>
    </row>
    <row r="5" spans="1:13">
      <c r="A5" t="s">
        <v>280</v>
      </c>
      <c r="B5">
        <v>2</v>
      </c>
      <c r="C5">
        <v>2</v>
      </c>
      <c r="I5">
        <v>1</v>
      </c>
      <c r="K5">
        <v>1</v>
      </c>
    </row>
    <row r="6" spans="1:13">
      <c r="A6" t="s">
        <v>220</v>
      </c>
      <c r="B6">
        <v>9</v>
      </c>
      <c r="C6">
        <v>6</v>
      </c>
      <c r="D6">
        <v>3</v>
      </c>
      <c r="G6">
        <v>1</v>
      </c>
      <c r="I6">
        <v>2</v>
      </c>
      <c r="J6">
        <v>3</v>
      </c>
      <c r="M6">
        <v>3</v>
      </c>
    </row>
    <row r="7" spans="1:13">
      <c r="A7" t="s">
        <v>195</v>
      </c>
      <c r="B7">
        <v>12</v>
      </c>
      <c r="C7">
        <v>9</v>
      </c>
      <c r="D7">
        <v>2</v>
      </c>
      <c r="E7">
        <v>1</v>
      </c>
      <c r="H7">
        <v>1</v>
      </c>
      <c r="I7">
        <v>5</v>
      </c>
      <c r="J7">
        <v>4</v>
      </c>
      <c r="M7">
        <v>2</v>
      </c>
    </row>
    <row r="9" spans="1:13">
      <c r="A9" t="s">
        <v>122</v>
      </c>
      <c r="B9">
        <f>SUM(B3:B8)</f>
        <v>27</v>
      </c>
      <c r="C9">
        <f>SUM(C3:C8)</f>
        <v>21</v>
      </c>
      <c r="D9">
        <f>SUM(D3:D8)</f>
        <v>5</v>
      </c>
      <c r="E9">
        <f>SUM(E3:E8)</f>
        <v>1</v>
      </c>
      <c r="G9">
        <f>SUM(G6:G8)</f>
        <v>1</v>
      </c>
      <c r="H9">
        <f>SUM(H7:H8)</f>
        <v>1</v>
      </c>
      <c r="I9">
        <f>SUM(I3:I8)</f>
        <v>8</v>
      </c>
      <c r="J9">
        <f>SUM(J3:J8)</f>
        <v>9</v>
      </c>
      <c r="K9">
        <v>1</v>
      </c>
      <c r="L9">
        <v>2</v>
      </c>
      <c r="M9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Master Sheet</vt:lpstr>
      <vt:lpstr>Notes &amp; Legend</vt:lpstr>
      <vt:lpstr>Keys</vt:lpstr>
      <vt:lpstr>Data 1 - Smple sections lengths</vt:lpstr>
      <vt:lpstr>Sections by length</vt:lpstr>
      <vt:lpstr>8-Measure phrases</vt:lpstr>
      <vt:lpstr>8-measure phrase totals</vt:lpstr>
      <vt:lpstr>10-measure phrases</vt:lpstr>
      <vt:lpstr>10-measure phrases totals</vt:lpstr>
      <vt:lpstr>Minuet to Trio Ratio</vt:lpstr>
      <vt:lpstr>8-measure forms w functs (OLD)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O'Hara</dc:creator>
  <cp:lastModifiedBy>William O'Hara</cp:lastModifiedBy>
  <dcterms:created xsi:type="dcterms:W3CDTF">2019-11-26T19:03:39Z</dcterms:created>
  <dcterms:modified xsi:type="dcterms:W3CDTF">2021-03-05T04:10:55Z</dcterms:modified>
</cp:coreProperties>
</file>